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6" i="17" l="1"/>
  <c r="A75" i="17"/>
  <c r="R69" i="17"/>
  <c r="AE59" i="17"/>
  <c r="AF53" i="17"/>
  <c r="AF52" i="17"/>
  <c r="AF51" i="17"/>
  <c r="AF50" i="17"/>
  <c r="AF49" i="17"/>
  <c r="AF48" i="17"/>
  <c r="AF47" i="17"/>
  <c r="AF46" i="17"/>
  <c r="AF45" i="17"/>
  <c r="AF44" i="17"/>
  <c r="AF43" i="17"/>
  <c r="AF42"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4"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<sst xmlns="http://schemas.openxmlformats.org/spreadsheetml/2006/main" count="240" uniqueCount="163">
  <si>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</si>
  <si>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</si>
  <si>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</si>
  <si>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</si>
  <si>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</si>
  <si>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</si>
  <si>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</si>
  <si>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</si>
  <si>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</si>
  <si>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</si>
  <si>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</si>
  <si>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</si>
  <si>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</si>
  <si>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</si>
  <si>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</si>
  <si>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</si>
  <si>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</si>
  <si>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</si>
  <si>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</si>
  <si>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</si>
  <si>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</si>
  <si>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</si>
  <si>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</si>
  <si>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</si>
  <si>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</si>
  <si>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</si>
  <si>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</si>
  <si>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</si>
  <si>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</si>
  <si>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</si>
  <si>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</si>
  <si>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</si>
  <si>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</si>
  <si>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</si>
  <si>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</si>
  <si>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</si>
  <si>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</si>
  <si>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</si>
  <si>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</si>
  <si>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</si>
  <si>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</si>
  <si>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</si>
  <si>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</si>
  <si>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</si>
  <si>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</si>
  <si>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</si>
  <si>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</si>
  <si>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</si>
  <si>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</si>
  <si>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</si>
  <si>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</si>
  <si>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</si>
  <si>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</si>
  <si>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</si>
  <si>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</si>
  <si>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</si>
  <si>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</si>
  <si>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</si>
  <si>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</si>
  <si>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</si>
  <si>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</si>
  <si>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</si>
  <si>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</si>
  <si>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</si>
  <si>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</si>
  <si>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</si>
  <si>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</si>
  <si>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</si>
  <si>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</si>
  <si>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</si>
  <si>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</si>
  <si>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</si>
  <si>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</si>
  <si>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</si>
  <si>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</si>
  <si>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</si>
  <si>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</si>
  <si>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</si>
  <si>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</si>
  <si>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</si>
  <si>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</si>
  <si>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</si>
  <si>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</si>
  <si>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</si>
  <si>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</si>
  <si>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</si>
  <si>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</si>
  <si>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</si>
  <si>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</si>
  <si>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</si>
  <si>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</si>
  <si>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</si>
  <si>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</si>
  <si>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</si>
  <si>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</si>
  <si>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</si>
  <si>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</si>
  <si>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</si>
  <si>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</si>
  <si>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</si>
  <si>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</si>
  <si>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</si>
  <si>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</si>
  <si>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</si>
  <si>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</si>
  <si>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</si>
  <si>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</si>
  <si>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</si>
  <si>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</si>
  <si>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</si>
  <si>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</si>
  <si>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</si>
  <si>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</si>
  <si>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</si>
  <si>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</si>
  <si>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</si>
  <si>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</si>
  <si>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</si>
  <si>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</si>
  <si>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</si>
  <si>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</si>
  <si>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</si>
  <si>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</si>
  <si>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</si>
  <si>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</si>
  <si>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</si>
  <si>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</si>
  <si>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</si>
  <si>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</si>
  <si>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</si>
  <si>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</si>
  <si>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</si>
  <si>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</si>
  <si>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</si>
  <si>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</si>
  <si>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</si>
  <si>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</si>
  <si>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</si>
  <si>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</si>
  <si>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</si>
  <si>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</si>
  <si>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</si>
  <si>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</si>
  <si>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</si>
  <si>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</si>
  <si>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</si>
  <si>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</si>
  <si>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</si>
  <si>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Mensal</t>
  </si>
  <si>
    <t>Centro Hípico Sapucaí de Minas Gerais</t>
  </si>
  <si>
    <t>Público alvo do Serviço de Convivência da Instituição. Crianças e adolescentes</t>
  </si>
  <si>
    <t>Lista de presença, relatórios, ofícios, registros fotográficos, dentre outros.</t>
  </si>
  <si>
    <t>Meta 2:</t>
  </si>
  <si>
    <t>Desenvolver ações especializadas para a superação das situações violadoras de direitos que contribuem para a intensificação da dependência e ocasionalmente, no apoio ao enfrentamento da Covid-19 de acordo com as orientações e recomendações do Sistema Único de Assistência Social - SUAS, da Secretaria Municipal de Saúde, bem como, demais legislações em âmbito nacional e local.</t>
  </si>
  <si>
    <t>Realizar acompanhamento das famílias e do público alvo atendido pela parceria por meio de visitas domiciliares.</t>
  </si>
  <si>
    <t>Famílias atendidas por meio de visitas domiciliares</t>
  </si>
  <si>
    <t>Relatório circunstanciado/lista de presença, registros fotográficos, portfólio.</t>
  </si>
  <si>
    <t>Ofertar serviços de convivência para crianças e adolescentes, em especial, com deficiência, por meio de atividades de equoterapia, encontros de grupo, dentre outros.</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</si>
  <si>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BÁSICA PARA CRIANÇAS E ADOLESCENTES, EM ESPECIAL PESSOA COM DEFICIÊNCIA - PCD, POR MEIO DA AMPLIAÇÃO DA OFERTA DO SERVIÇO DE CONVIVÊNCIA E FORTALECIMENTO DE VÍNCULOS, JÁ INSTITUÍDO NA ENTIDADE, TENDO POR INSTRUMENTO A PRÁTICA DA EQUOTERAPIA E ATIVIDADES AFINS.</t>
  </si>
  <si>
    <t>Ampliar a oferta do Serviço de Convivência e Fortalecimento de Vínculos para Crianças e Adolescentes, em especial para a Pessoa com Deficiência (PCD), seus cuidadores e famílias.</t>
  </si>
  <si>
    <t>20 atendidos</t>
  </si>
  <si>
    <t>1 lista mensal (12)</t>
  </si>
  <si>
    <t>Famílias de 20 crianças e adolescentes atendidas na parceria. Distribuição de atendimentos semanal.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</si>
</sst>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63">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6" fillId="0" borderId="39"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6" fillId="0" borderId="40" xfId="0" applyFont="1" applyBorder="1" applyAlignment="1">
      <alignment horizontal="left"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6" fillId="0" borderId="40"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40" xfId="0" applyFont="1" applyBorder="1" applyAlignment="1">
      <alignment horizontal="center" vertical="center"/>
    </xf>
    <xf numFmtId="0" fontId="6" fillId="0" borderId="56" xfId="0" applyFont="1" applyBorder="1" applyAlignment="1">
      <alignment horizontal="center" vertical="center" wrapText="1"/>
    </xf>
    <xf numFmtId="0" fontId="1" fillId="0" borderId="38"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6" fillId="0" borderId="24" xfId="0" applyFont="1" applyBorder="1" applyAlignment="1">
      <alignment horizontal="justify" vertical="center" wrapText="1"/>
    </xf>
    <xf numFmtId="0" fontId="6" fillId="0" borderId="22" xfId="0" applyFont="1" applyBorder="1" applyAlignment="1">
      <alignment horizontal="justify" vertical="center" wrapText="1"/>
    </xf>
    <xf numFmtId="0" fontId="6" fillId="0" borderId="23" xfId="0" applyFont="1" applyBorder="1" applyAlignment="1">
      <alignment horizontal="justify" vertical="center" wrapText="1"/>
    </xf>
    <xf numFmtId="0" fontId="6" fillId="0" borderId="2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2" fillId="0" borderId="61" xfId="0" applyFont="1" applyBorder="1" applyAlignment="1">
      <alignment horizontal="distributed" vertical="top"/>
    </xf>
    <xf numFmtId="0" fontId="2" fillId="0" borderId="6" xfId="0" applyFont="1" applyBorder="1" applyAlignment="1">
      <alignment horizontal="distributed" vertical="top"/>
    </xf>
    <xf numFmtId="0" fontId="1" fillId="0" borderId="6" xfId="0" applyFont="1" applyBorder="1" applyAlignment="1">
      <alignment horizontal="justify" vertical="top" wrapText="1"/>
    </xf>
    <xf numFmtId="0" fontId="1" fillId="0" borderId="62" xfId="0" applyFont="1" applyBorder="1" applyAlignment="1">
      <alignment horizontal="justify" vertical="top" wrapText="1"/>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5" sqref="B15"/>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2022</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9" t="s">
        <v>121</v>
      </c>
      <c r="B1" s="49"/>
      <c r="C1" s="49"/>
      <c r="D1" s="49"/>
      <c r="E1" s="49"/>
      <c r="F1" s="49"/>
      <c r="G1" s="49"/>
      <c r="H1" s="49"/>
      <c r="I1" s="49"/>
      <c r="J1" s="49"/>
      <c r="K1" s="49"/>
      <c r="L1" s="49"/>
      <c r="M1" s="49"/>
      <c r="N1" s="49"/>
      <c r="O1" s="49"/>
      <c r="P1" s="49"/>
      <c r="Q1" s="49"/>
      <c r="R1" s="49"/>
      <c r="S1" s="49"/>
      <c r="T1" s="49"/>
      <c r="U1" s="49"/>
      <c r="V1" s="4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Centro Hípico Sapucaí de Minas Gerais,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122</v>
      </c>
      <c r="F12" s="47"/>
      <c r="G12" s="47"/>
      <c r="H12" s="47"/>
      <c r="I12" s="47"/>
      <c r="J12" s="47"/>
      <c r="K12" s="47"/>
      <c r="L12" s="47"/>
      <c r="M12" s="47"/>
      <c r="N12" s="47"/>
      <c r="O12" s="47"/>
      <c r="P12" s="47"/>
      <c r="Q12" s="47"/>
      <c r="R12" s="47"/>
      <c r="S12" s="47"/>
      <c r="T12" s="47"/>
      <c r="U12" s="47"/>
      <c r="V12" s="47"/>
    </row>
    <row r="13" spans="1:22" ht="15.75" customHeight="1" x14ac:dyDescent="0.25">
      <c r="A13" s="46" t="s">
        <v>123</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8" t="s">
        <v>124</v>
      </c>
      <c r="B15" s="258"/>
      <c r="C15" s="258"/>
      <c r="D15" s="258"/>
      <c r="E15" s="259"/>
      <c r="F15" s="259"/>
      <c r="G15" s="259"/>
      <c r="H15" s="259"/>
      <c r="I15" s="259"/>
      <c r="J15" s="259"/>
      <c r="K15" s="259"/>
      <c r="L15" s="259"/>
      <c r="M15" s="259"/>
      <c r="N15" s="259"/>
      <c r="O15" s="259"/>
      <c r="P15" s="259"/>
      <c r="Q15" s="259"/>
      <c r="R15" s="259"/>
      <c r="S15" s="259"/>
      <c r="T15" s="259"/>
      <c r="U15" s="259"/>
      <c r="V15" s="259"/>
    </row>
    <row r="16" spans="1:22" ht="15.75" customHeight="1" x14ac:dyDescent="0.25">
      <c r="A16" s="258" t="s">
        <v>125</v>
      </c>
      <c r="B16" s="258"/>
      <c r="C16" s="258"/>
      <c r="D16" s="258"/>
      <c r="E16" s="260"/>
      <c r="F16" s="260"/>
      <c r="G16" s="260"/>
      <c r="H16" s="260"/>
      <c r="I16" s="260"/>
      <c r="J16" s="260"/>
      <c r="K16" s="260"/>
      <c r="L16" s="260"/>
      <c r="M16" s="260"/>
      <c r="N16" s="260"/>
      <c r="O16" s="260"/>
      <c r="P16" s="260"/>
      <c r="Q16" s="260"/>
      <c r="R16" s="260"/>
      <c r="S16" s="260"/>
      <c r="T16" s="260"/>
      <c r="U16" s="260"/>
      <c r="V16" s="260"/>
    </row>
    <row r="17" spans="1:22" ht="15.75" customHeight="1" x14ac:dyDescent="0.25">
      <c r="A17" s="258" t="s">
        <v>13</v>
      </c>
      <c r="B17" s="258"/>
      <c r="C17" s="258"/>
      <c r="D17" s="258"/>
      <c r="E17" s="260"/>
      <c r="F17" s="260"/>
      <c r="G17" s="260"/>
      <c r="H17" s="260"/>
      <c r="I17" s="260"/>
      <c r="J17" s="260"/>
      <c r="K17" s="260"/>
      <c r="L17" s="260"/>
      <c r="M17" s="260"/>
      <c r="N17" s="260"/>
      <c r="O17" s="260"/>
      <c r="P17" s="260"/>
      <c r="Q17" s="260"/>
      <c r="R17" s="260"/>
      <c r="S17" s="260"/>
      <c r="T17" s="260"/>
      <c r="U17" s="260"/>
      <c r="V17" s="260"/>
    </row>
    <row r="18" spans="1:22" ht="15.75" customHeight="1" x14ac:dyDescent="0.25">
      <c r="A18" s="258" t="s">
        <v>7</v>
      </c>
      <c r="B18" s="258"/>
      <c r="C18" s="258"/>
      <c r="D18" s="258"/>
      <c r="E18" s="260"/>
      <c r="F18" s="260"/>
      <c r="G18" s="260"/>
      <c r="H18" s="260"/>
      <c r="I18" s="260"/>
      <c r="J18" s="260"/>
      <c r="K18" s="260"/>
      <c r="L18" s="260"/>
      <c r="M18" s="260"/>
      <c r="N18" s="260"/>
      <c r="O18" s="260"/>
      <c r="P18" s="260"/>
      <c r="Q18" s="260"/>
      <c r="R18" s="260"/>
      <c r="S18" s="260"/>
      <c r="T18" s="260"/>
      <c r="U18" s="260"/>
      <c r="V18" s="260"/>
    </row>
    <row r="19" spans="1:22" ht="15.75" customHeight="1" x14ac:dyDescent="0.25">
      <c r="A19" s="258" t="s">
        <v>126</v>
      </c>
      <c r="B19" s="258"/>
      <c r="C19" s="258"/>
      <c r="D19" s="258"/>
      <c r="E19" s="260"/>
      <c r="F19" s="260"/>
      <c r="G19" s="260"/>
      <c r="H19" s="260"/>
      <c r="I19" s="260"/>
      <c r="J19" s="260"/>
      <c r="K19" s="260"/>
      <c r="L19" s="260"/>
      <c r="M19" s="260"/>
      <c r="N19" s="260"/>
      <c r="O19" s="260"/>
      <c r="P19" s="260"/>
      <c r="Q19" s="260"/>
      <c r="R19" s="260"/>
      <c r="S19" s="260"/>
      <c r="T19" s="260"/>
      <c r="U19" s="260"/>
      <c r="V19" s="260"/>
    </row>
    <row r="20" spans="1:22" ht="15.75" customHeight="1" x14ac:dyDescent="0.25">
      <c r="A20" s="258" t="s">
        <v>127</v>
      </c>
      <c r="B20" s="258"/>
      <c r="C20" s="258"/>
      <c r="D20" s="258"/>
      <c r="E20" s="260"/>
      <c r="F20" s="260"/>
      <c r="G20" s="260"/>
      <c r="H20" s="260"/>
      <c r="I20" s="260"/>
      <c r="J20" s="260"/>
      <c r="K20" s="260"/>
      <c r="L20" s="260"/>
      <c r="M20" s="260"/>
      <c r="N20" s="260"/>
      <c r="O20" s="260"/>
      <c r="P20" s="260"/>
      <c r="Q20" s="260"/>
      <c r="R20" s="260"/>
      <c r="S20" s="260"/>
      <c r="T20" s="260"/>
      <c r="U20" s="260"/>
      <c r="V20" s="260"/>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3" t="s">
        <v>57</v>
      </c>
      <c r="B27" s="43"/>
      <c r="C27" s="43"/>
      <c r="D27" s="43"/>
      <c r="E27" s="43"/>
      <c r="F27" s="43"/>
      <c r="G27" s="43"/>
      <c r="H27" s="43"/>
      <c r="I27" s="43"/>
      <c r="J27" s="43"/>
      <c r="K27" s="43"/>
      <c r="L27" s="44">
        <f ca="1">TODAY()</f>
        <v>44769</v>
      </c>
      <c r="M27" s="44"/>
      <c r="N27" s="44"/>
      <c r="O27" s="44"/>
      <c r="P27" s="44"/>
      <c r="Q27" s="44"/>
      <c r="R27" s="44"/>
      <c r="S27" s="44"/>
      <c r="T27" s="44"/>
      <c r="U27" s="44"/>
      <c r="V27" s="44"/>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Centro Hípico Sapucaí de Minas Gerais</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2" t="s">
        <v>128</v>
      </c>
      <c r="B1" s="262"/>
      <c r="C1" s="262"/>
      <c r="D1" s="262"/>
      <c r="E1" s="262"/>
      <c r="F1" s="262"/>
      <c r="G1" s="262"/>
      <c r="H1" s="262"/>
      <c r="I1" s="262"/>
      <c r="J1" s="262"/>
      <c r="K1" s="262"/>
      <c r="L1" s="262"/>
      <c r="M1" s="262"/>
      <c r="N1" s="262"/>
      <c r="O1" s="262"/>
      <c r="P1" s="262"/>
      <c r="Q1" s="262"/>
      <c r="R1" s="262"/>
      <c r="S1" s="262"/>
      <c r="T1" s="262"/>
      <c r="U1" s="262"/>
      <c r="V1" s="26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25">
      <c r="A11" s="39" t="str">
        <f>CONCATENATE(Entrada!B4,",")</f>
        <v>Centro Hípico Sapucaí de Minas Gerais,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129</v>
      </c>
      <c r="F12" s="47"/>
      <c r="G12" s="47"/>
      <c r="H12" s="47"/>
      <c r="I12" s="47"/>
      <c r="J12" s="47"/>
      <c r="K12" s="47"/>
      <c r="L12" s="47"/>
      <c r="M12" s="47"/>
      <c r="N12" s="47"/>
      <c r="O12" s="47"/>
      <c r="P12" s="47"/>
      <c r="Q12" s="47"/>
      <c r="R12" s="47"/>
      <c r="S12" s="47"/>
      <c r="T12" s="47"/>
      <c r="U12" s="47"/>
      <c r="V12" s="47"/>
    </row>
    <row r="13" spans="1:22" ht="33.75" customHeight="1" x14ac:dyDescent="0.25">
      <c r="A13" s="261" t="s">
        <v>130</v>
      </c>
      <c r="B13" s="261"/>
      <c r="C13" s="261"/>
      <c r="D13" s="261"/>
      <c r="E13" s="261"/>
      <c r="F13" s="261"/>
      <c r="G13" s="261"/>
      <c r="H13" s="261"/>
      <c r="I13" s="261"/>
      <c r="J13" s="261"/>
      <c r="K13" s="261"/>
      <c r="L13" s="261"/>
      <c r="M13" s="261"/>
      <c r="N13" s="261"/>
      <c r="O13" s="261"/>
      <c r="P13" s="261"/>
      <c r="Q13" s="261"/>
      <c r="R13" s="261"/>
      <c r="S13" s="261"/>
      <c r="T13" s="261"/>
      <c r="U13" s="261"/>
      <c r="V13" s="261"/>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131</v>
      </c>
      <c r="E15" s="47"/>
      <c r="F15" s="47"/>
      <c r="G15" s="47"/>
      <c r="H15" s="47"/>
      <c r="I15" s="47"/>
      <c r="J15" s="47"/>
      <c r="K15" s="47"/>
      <c r="L15" s="47"/>
      <c r="M15" s="47"/>
      <c r="N15" s="47"/>
      <c r="O15" s="47"/>
      <c r="P15" s="47"/>
      <c r="Q15" s="47"/>
      <c r="R15" s="47"/>
      <c r="S15" s="47"/>
      <c r="T15" s="47"/>
      <c r="U15" s="47"/>
      <c r="V15" s="47"/>
    </row>
    <row r="16" spans="1:22" ht="63" customHeight="1" x14ac:dyDescent="0.25">
      <c r="A16" s="261" t="s">
        <v>132</v>
      </c>
      <c r="B16" s="261"/>
      <c r="C16" s="261"/>
      <c r="D16" s="261"/>
      <c r="E16" s="261"/>
      <c r="F16" s="261"/>
      <c r="G16" s="261"/>
      <c r="H16" s="261"/>
      <c r="I16" s="261"/>
      <c r="J16" s="261"/>
      <c r="K16" s="261"/>
      <c r="L16" s="261"/>
      <c r="M16" s="261"/>
      <c r="N16" s="261"/>
      <c r="O16" s="261"/>
      <c r="P16" s="261"/>
      <c r="Q16" s="261"/>
      <c r="R16" s="261"/>
      <c r="S16" s="261"/>
      <c r="T16" s="261"/>
      <c r="U16" s="261"/>
      <c r="V16" s="261"/>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3" t="s">
        <v>57</v>
      </c>
      <c r="B23" s="43"/>
      <c r="C23" s="43"/>
      <c r="D23" s="43"/>
      <c r="E23" s="43"/>
      <c r="F23" s="43"/>
      <c r="G23" s="43"/>
      <c r="H23" s="43"/>
      <c r="I23" s="43"/>
      <c r="J23" s="43"/>
      <c r="K23" s="43"/>
      <c r="L23" s="44">
        <f ca="1">TODAY()</f>
        <v>44769</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Centro Hípico Sapucaí de Minas Gerais</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50"/>
      <c r="E1" s="50"/>
      <c r="F1" s="50"/>
      <c r="G1" s="50"/>
      <c r="H1" s="50"/>
      <c r="I1" s="50"/>
      <c r="J1" s="50"/>
      <c r="K1" s="50"/>
      <c r="L1" s="50"/>
      <c r="M1" s="50"/>
      <c r="N1" s="50"/>
      <c r="O1" s="50"/>
      <c r="P1" s="50"/>
      <c r="Q1" s="50"/>
      <c r="R1" s="50"/>
      <c r="S1" s="50"/>
      <c r="T1" s="50"/>
      <c r="U1" s="50"/>
      <c r="V1" s="50"/>
    </row>
    <row r="2" spans="1:22" x14ac:dyDescent="0.25">
      <c r="A2" s="38" t="s">
        <v>65</v>
      </c>
      <c r="B2" s="38"/>
      <c r="C2" s="51" t="s">
        <v>76</v>
      </c>
      <c r="D2" s="51"/>
      <c r="E2" s="51"/>
      <c r="F2" s="51"/>
      <c r="G2" s="51"/>
      <c r="H2" s="51"/>
      <c r="I2" s="51"/>
      <c r="J2" s="51"/>
      <c r="K2" s="51"/>
      <c r="L2" s="51"/>
      <c r="M2" s="51"/>
      <c r="N2" s="51"/>
      <c r="O2" s="51"/>
      <c r="P2" s="51"/>
      <c r="Q2" s="51"/>
      <c r="R2" s="51"/>
      <c r="S2" s="51"/>
      <c r="T2" s="51"/>
      <c r="U2" s="51"/>
      <c r="V2" s="5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2" t="str">
        <f>CONCATENATE(Entrada!B4,",")</f>
        <v>Centro Hípico Sapucaí de Minas Gerais,</v>
      </c>
      <c r="F9" s="52"/>
      <c r="G9" s="52"/>
      <c r="H9" s="52"/>
      <c r="I9" s="52"/>
      <c r="J9" s="52"/>
      <c r="K9" s="52"/>
      <c r="L9" s="52"/>
      <c r="M9" s="52"/>
      <c r="N9" s="52"/>
      <c r="O9" s="52"/>
      <c r="P9" s="52"/>
      <c r="Q9" s="52"/>
      <c r="R9" s="52"/>
      <c r="S9" s="52"/>
      <c r="T9" s="45" t="s">
        <v>68</v>
      </c>
      <c r="U9" s="45"/>
      <c r="V9" s="45"/>
    </row>
    <row r="10" spans="1:22" ht="15.75" customHeight="1" x14ac:dyDescent="0.25">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0" t="s">
        <v>78</v>
      </c>
      <c r="B17" s="40"/>
      <c r="C17" s="40"/>
      <c r="D17" s="40"/>
      <c r="E17" s="41"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BÁSICA PARA CRIANÇAS E ADOLESCENTES, EM ESPECIAL PESSOA COM DEFICIÊNCIA - PCD, POR MEIO DA AMPLIAÇÃO DA OFERTA DO SERVIÇO DE CONVIVÊNCIA E FORTALECIMENTO DE VÍNCULOS, JÁ INSTITUÍDO NA ENTIDADE, TENDO POR INSTRUMENTO A PRÁTICA DA EQUOTERAPIA E ATIVIDADES AFINS.</v>
      </c>
      <c r="F17" s="41"/>
      <c r="G17" s="41"/>
      <c r="H17" s="41"/>
      <c r="I17" s="41"/>
      <c r="J17" s="41"/>
      <c r="K17" s="41"/>
      <c r="L17" s="41"/>
      <c r="M17" s="41"/>
      <c r="N17" s="41"/>
      <c r="O17" s="41"/>
      <c r="P17" s="41"/>
      <c r="Q17" s="41"/>
      <c r="R17" s="41"/>
      <c r="S17" s="41"/>
      <c r="T17" s="41"/>
      <c r="U17" s="41"/>
      <c r="V17" s="41"/>
    </row>
    <row r="18" spans="1:22" s="29" customFormat="1" ht="12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8" t="s">
        <v>79</v>
      </c>
      <c r="B19" s="38"/>
      <c r="C19" s="38"/>
      <c r="D19" s="38"/>
      <c r="E19" s="38"/>
      <c r="F19" s="38"/>
    </row>
    <row r="20" spans="1:22" s="28" customFormat="1" ht="88.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3" t="s">
        <v>57</v>
      </c>
      <c r="B25" s="43"/>
      <c r="C25" s="43"/>
      <c r="D25" s="43"/>
      <c r="E25" s="43"/>
      <c r="F25" s="43"/>
      <c r="G25" s="43"/>
      <c r="H25" s="43"/>
      <c r="I25" s="43"/>
      <c r="J25" s="43"/>
      <c r="K25" s="43"/>
      <c r="L25" s="44">
        <f ca="1">TODAY()</f>
        <v>44769</v>
      </c>
      <c r="M25" s="44"/>
      <c r="N25" s="44"/>
      <c r="O25" s="44"/>
      <c r="P25" s="44"/>
      <c r="Q25" s="44"/>
      <c r="R25" s="44"/>
      <c r="S25" s="44"/>
      <c r="T25" s="44"/>
      <c r="U25" s="44"/>
      <c r="V25" s="44"/>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Centro Hípico Sapucaí de Minas Gerais</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7" t="s">
        <v>0</v>
      </c>
      <c r="B3" s="88"/>
      <c r="C3" s="88"/>
      <c r="D3" s="88"/>
      <c r="E3" s="88"/>
      <c r="F3" s="88"/>
      <c r="G3" s="88"/>
      <c r="H3" s="88"/>
      <c r="I3" s="88"/>
      <c r="J3" s="88"/>
      <c r="K3" s="88"/>
      <c r="L3" s="89">
        <f>(Entrada!B3)</f>
        <v>2022</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t="str">
        <f>(Entrada!B4)</f>
        <v>Centro Hípico Sapucaí de Minas Gerais</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25">
      <c r="A32" s="45" t="str">
        <f>CONCATENATE(Entrada!B4,",")</f>
        <v>Centro Hípico Sapucaí de Minas Gerais,</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3" t="s">
        <v>37</v>
      </c>
      <c r="B41" s="43"/>
      <c r="C41" s="43"/>
      <c r="D41" s="43"/>
      <c r="E41" s="43"/>
      <c r="F41" s="43"/>
      <c r="G41" s="43"/>
      <c r="H41" s="43"/>
      <c r="I41" s="43"/>
      <c r="J41" s="43"/>
      <c r="K41" s="43"/>
      <c r="L41" s="44">
        <f ca="1">TODAY()</f>
        <v>44769</v>
      </c>
      <c r="M41" s="44"/>
      <c r="N41" s="44"/>
      <c r="O41" s="44"/>
      <c r="P41" s="44"/>
      <c r="Q41" s="44"/>
      <c r="R41" s="44"/>
      <c r="S41" s="44"/>
      <c r="T41" s="44"/>
      <c r="U41" s="44"/>
      <c r="V41" s="44"/>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Centro Hípico Sapucaí de Minas Gerais</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25">
      <c r="A7" s="39" t="str">
        <f>CONCATENATE(Entrada!B4,",")</f>
        <v>Centro Hípico Sapucaí de Minas Gerais,</v>
      </c>
      <c r="B7" s="39"/>
      <c r="C7" s="39"/>
      <c r="D7" s="39"/>
      <c r="E7" s="39"/>
      <c r="F7" s="39"/>
      <c r="G7" s="39"/>
      <c r="H7" s="39"/>
      <c r="I7" s="39"/>
      <c r="J7" s="39"/>
      <c r="K7" s="39"/>
      <c r="L7" s="39"/>
      <c r="M7" s="39"/>
      <c r="N7" s="39"/>
      <c r="O7" s="39"/>
      <c r="P7" s="39"/>
      <c r="Q7" s="43" t="s">
        <v>30</v>
      </c>
      <c r="R7" s="43"/>
      <c r="S7" s="43"/>
      <c r="T7" s="43"/>
      <c r="U7" s="43"/>
      <c r="V7" s="43"/>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3" t="s">
        <v>37</v>
      </c>
      <c r="B28" s="43"/>
      <c r="C28" s="43"/>
      <c r="D28" s="43"/>
      <c r="E28" s="43"/>
      <c r="F28" s="43"/>
      <c r="G28" s="43"/>
      <c r="H28" s="43"/>
      <c r="I28" s="43"/>
      <c r="J28" s="43"/>
      <c r="K28" s="43"/>
      <c r="L28" s="44">
        <f ca="1">TODAY()</f>
        <v>44769</v>
      </c>
      <c r="M28" s="44"/>
      <c r="N28" s="44"/>
      <c r="O28" s="44"/>
      <c r="P28" s="44"/>
      <c r="Q28" s="44"/>
      <c r="R28" s="44"/>
      <c r="S28" s="44"/>
      <c r="T28" s="44"/>
      <c r="U28" s="44"/>
      <c r="V28"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Centro Hípico Sapucaí de Minas Gerais</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1">
        <f>(Entrada!B30)</f>
        <v>0</v>
      </c>
      <c r="F6" s="51"/>
      <c r="G6" s="51"/>
      <c r="H6" s="51"/>
      <c r="I6" s="51"/>
      <c r="J6" s="51"/>
      <c r="K6" s="51"/>
      <c r="L6" s="51"/>
      <c r="M6" s="51"/>
      <c r="N6" s="51"/>
      <c r="O6" s="51"/>
      <c r="P6" s="51"/>
      <c r="Q6" s="51"/>
      <c r="R6" s="51"/>
      <c r="S6" s="51"/>
      <c r="T6" s="51"/>
      <c r="U6" s="51"/>
      <c r="V6" s="21" t="s">
        <v>51</v>
      </c>
    </row>
    <row r="7" spans="1:22" x14ac:dyDescent="0.25">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25">
      <c r="A8" s="39" t="str">
        <f>CONCATENATE(Entrada!B4,",")</f>
        <v>Centro Hípico Sapucaí de Minas Gerais,</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3" t="s">
        <v>57</v>
      </c>
      <c r="B22" s="43"/>
      <c r="C22" s="43"/>
      <c r="D22" s="43"/>
      <c r="E22" s="43"/>
      <c r="F22" s="43"/>
      <c r="G22" s="43"/>
      <c r="H22" s="43"/>
      <c r="I22" s="43"/>
      <c r="J22" s="43"/>
      <c r="K22" s="43"/>
      <c r="L22" s="44">
        <f ca="1">TODAY()</f>
        <v>44769</v>
      </c>
      <c r="M22" s="44"/>
      <c r="N22" s="44"/>
      <c r="O22" s="44"/>
      <c r="P22" s="44"/>
      <c r="Q22" s="44"/>
      <c r="R22" s="44"/>
      <c r="S22" s="44"/>
      <c r="T22" s="44"/>
      <c r="U22" s="44"/>
      <c r="V22" s="44"/>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Centro Hípico Sapucaí de Minas Gerais</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25">
      <c r="A9" s="39" t="str">
        <f>CONCATENATE(Entrada!B4,",")</f>
        <v>Centro Hípico Sapucaí de Minas Gerais,</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3" t="s">
        <v>57</v>
      </c>
      <c r="B32" s="43"/>
      <c r="C32" s="43"/>
      <c r="D32" s="43"/>
      <c r="E32" s="43"/>
      <c r="F32" s="43"/>
      <c r="G32" s="43"/>
      <c r="H32" s="43"/>
      <c r="I32" s="43"/>
      <c r="J32" s="43"/>
      <c r="K32" s="43"/>
      <c r="L32" s="44">
        <f ca="1">TODAY()</f>
        <v>44769</v>
      </c>
      <c r="M32" s="44"/>
      <c r="N32" s="44"/>
      <c r="O32" s="44"/>
      <c r="P32" s="44"/>
      <c r="Q32" s="44"/>
      <c r="R32" s="44"/>
      <c r="S32" s="44"/>
      <c r="T32" s="44"/>
      <c r="U32" s="44"/>
      <c r="V32" s="44"/>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Centro Hípico Sapucaí de Minas Gerais</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6" t="s">
        <v>133</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Centro Hípico Sapucaí de Minas Gerais,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134</v>
      </c>
      <c r="F12" s="47"/>
      <c r="G12" s="47"/>
      <c r="H12" s="47"/>
      <c r="I12" s="47"/>
      <c r="J12" s="47"/>
      <c r="K12" s="47"/>
      <c r="L12" s="47"/>
      <c r="M12" s="47"/>
      <c r="N12" s="47"/>
      <c r="O12" s="47"/>
      <c r="P12" s="47"/>
      <c r="Q12" s="47"/>
      <c r="R12" s="47"/>
      <c r="S12" s="47"/>
      <c r="T12" s="47"/>
      <c r="U12" s="47"/>
      <c r="V12" s="47"/>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147</v>
      </c>
      <c r="E15" s="47"/>
      <c r="F15" s="47"/>
      <c r="G15" s="47"/>
      <c r="H15" s="47"/>
      <c r="I15" s="47"/>
      <c r="J15" s="47"/>
      <c r="K15" s="47"/>
      <c r="L15" s="47"/>
      <c r="M15" s="47"/>
      <c r="N15" s="47"/>
      <c r="O15" s="47"/>
      <c r="P15" s="47"/>
      <c r="Q15" s="47"/>
      <c r="R15" s="47"/>
      <c r="S15" s="47"/>
      <c r="T15" s="47"/>
      <c r="U15" s="47"/>
      <c r="V15" s="47"/>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43" t="s">
        <v>57</v>
      </c>
      <c r="B26" s="43"/>
      <c r="C26" s="43"/>
      <c r="D26" s="43"/>
      <c r="E26" s="43"/>
      <c r="F26" s="43"/>
      <c r="G26" s="43"/>
      <c r="H26" s="43"/>
      <c r="I26" s="43"/>
      <c r="J26" s="43"/>
      <c r="K26" s="43"/>
      <c r="L26" s="44">
        <f ca="1">TODAY()</f>
        <v>44769</v>
      </c>
      <c r="M26" s="44"/>
      <c r="N26" s="44"/>
      <c r="O26" s="44"/>
      <c r="P26" s="44"/>
      <c r="Q26" s="44"/>
      <c r="R26" s="44"/>
      <c r="S26" s="44"/>
      <c r="T26" s="44"/>
      <c r="U26" s="44"/>
      <c r="V26"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Centro Hípico Sapucaí de Minas Gerais</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139</v>
      </c>
      <c r="B1" s="49"/>
      <c r="C1" s="49"/>
      <c r="D1" s="49"/>
      <c r="E1" s="49"/>
      <c r="F1" s="49"/>
      <c r="G1" s="49"/>
      <c r="H1" s="49"/>
      <c r="I1" s="49"/>
      <c r="J1" s="49"/>
      <c r="K1" s="49"/>
      <c r="L1" s="49"/>
      <c r="M1" s="49"/>
      <c r="N1" s="49"/>
      <c r="O1" s="49"/>
      <c r="P1" s="49"/>
      <c r="Q1" s="49"/>
      <c r="R1" s="49"/>
      <c r="S1" s="49"/>
      <c r="T1" s="49"/>
      <c r="U1" s="49"/>
      <c r="V1" s="49"/>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Centro Hípico Sapucaí de Minas Gerais,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3" t="s">
        <v>57</v>
      </c>
      <c r="B23" s="43"/>
      <c r="C23" s="43"/>
      <c r="D23" s="43"/>
      <c r="E23" s="43"/>
      <c r="F23" s="43"/>
      <c r="G23" s="43"/>
      <c r="H23" s="43"/>
      <c r="I23" s="43"/>
      <c r="J23" s="43"/>
      <c r="K23" s="43"/>
      <c r="L23" s="44">
        <f ca="1">TODAY()</f>
        <v>44769</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Centro Hípico Sapucaí de Minas Gerais</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6"/>
  <sheetViews>
    <sheetView tabSelected="1" topLeftCell="A56" zoomScale="115" zoomScaleNormal="115" workbookViewId="0">
      <selection activeCell="AP44" sqref="AP44"/>
    </sheetView>
  </sheetViews>
  <sheetFormatPr defaultColWidth="4" defaultRowHeight="15.75" x14ac:dyDescent="0.25"/>
  <cols>
    <col min="1" max="1" width="4" style="1"/>
    <col min="2" max="2" width="4.7109375" style="1" customWidth="1"/>
    <col min="3" max="9" width="4" style="1"/>
    <col min="10" max="10" width="5.42578125" style="1" customWidth="1"/>
    <col min="11" max="11" width="0.7109375" style="1" customWidth="1"/>
    <col min="12" max="13" width="4" style="1"/>
    <col min="14" max="14" width="3.5703125" style="1" customWidth="1"/>
    <col min="15" max="19" width="4" style="1"/>
    <col min="20" max="20" width="3" style="1" customWidth="1"/>
    <col min="21" max="21" width="1.140625" style="1" hidden="1" customWidth="1"/>
    <col min="22" max="22" width="7.5703125" style="1" customWidth="1"/>
    <col min="23" max="23" width="2.5703125" style="1" customWidth="1"/>
    <col min="24"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26" t="s">
        <v>83</v>
      </c>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8"/>
    </row>
    <row r="4" spans="1:34" x14ac:dyDescent="0.25">
      <c r="A4" s="250" t="s">
        <v>22</v>
      </c>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2"/>
      <c r="AB4" s="253" t="s">
        <v>11</v>
      </c>
      <c r="AC4" s="251"/>
      <c r="AD4" s="251"/>
      <c r="AE4" s="251"/>
      <c r="AF4" s="251"/>
      <c r="AG4" s="251"/>
      <c r="AH4" s="254"/>
    </row>
    <row r="5" spans="1:34" ht="16.5" thickBot="1" x14ac:dyDescent="0.3">
      <c r="A5" s="56" t="str">
        <f>Entrada!$B$4</f>
        <v>Centro Hípico Sapucaí de Minas Gerais</v>
      </c>
      <c r="B5" s="57"/>
      <c r="C5" s="57"/>
      <c r="D5" s="57"/>
      <c r="E5" s="57"/>
      <c r="F5" s="57"/>
      <c r="G5" s="57"/>
      <c r="H5" s="57"/>
      <c r="I5" s="57"/>
      <c r="J5" s="57"/>
      <c r="K5" s="57"/>
      <c r="L5" s="57"/>
      <c r="M5" s="57"/>
      <c r="N5" s="57"/>
      <c r="O5" s="57"/>
      <c r="P5" s="57"/>
      <c r="Q5" s="57"/>
      <c r="R5" s="57"/>
      <c r="S5" s="57"/>
      <c r="T5" s="57"/>
      <c r="U5" s="57"/>
      <c r="V5" s="57"/>
      <c r="W5" s="57"/>
      <c r="X5" s="57"/>
      <c r="Y5" s="57"/>
      <c r="Z5" s="57"/>
      <c r="AA5" s="58"/>
      <c r="AB5" s="255">
        <f>Entrada!$B$5</f>
        <v>0</v>
      </c>
      <c r="AC5" s="256"/>
      <c r="AD5" s="256"/>
      <c r="AE5" s="256"/>
      <c r="AF5" s="256"/>
      <c r="AG5" s="256"/>
      <c r="AH5" s="257"/>
    </row>
    <row r="6" spans="1:34" ht="5.25" customHeight="1" thickBot="1" x14ac:dyDescent="0.3"/>
    <row r="7" spans="1:34" x14ac:dyDescent="0.25">
      <c r="A7" s="151" t="s">
        <v>140</v>
      </c>
      <c r="B7" s="152"/>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3"/>
    </row>
    <row r="8" spans="1:34" ht="39.75" customHeight="1" x14ac:dyDescent="0.25">
      <c r="A8" s="241" t="s">
        <v>84</v>
      </c>
      <c r="B8" s="242"/>
      <c r="C8" s="242"/>
      <c r="D8" s="242"/>
      <c r="E8" s="242"/>
      <c r="F8" s="242"/>
      <c r="G8" s="242"/>
      <c r="H8" s="242"/>
      <c r="I8" s="242"/>
      <c r="J8" s="242"/>
      <c r="K8" s="242"/>
      <c r="L8" s="242"/>
      <c r="M8" s="242"/>
      <c r="N8" s="242"/>
      <c r="O8" s="242"/>
      <c r="P8" s="242"/>
      <c r="Q8" s="242"/>
      <c r="R8" s="242"/>
      <c r="S8" s="242"/>
      <c r="T8" s="242"/>
      <c r="U8" s="242"/>
      <c r="V8" s="242"/>
      <c r="W8" s="242"/>
      <c r="X8" s="242"/>
      <c r="Y8" s="242"/>
      <c r="Z8" s="242"/>
      <c r="AA8" s="242"/>
      <c r="AB8" s="242"/>
      <c r="AC8" s="242"/>
      <c r="AD8" s="242"/>
      <c r="AE8" s="242"/>
      <c r="AF8" s="242"/>
      <c r="AG8" s="242"/>
      <c r="AH8" s="243"/>
    </row>
    <row r="9" spans="1:34" ht="193.5" customHeight="1" thickBot="1" x14ac:dyDescent="0.3">
      <c r="A9" s="244"/>
      <c r="B9" s="245"/>
      <c r="C9" s="245"/>
      <c r="D9" s="245"/>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6"/>
    </row>
    <row r="10" spans="1:34" ht="6" customHeight="1" thickBot="1" x14ac:dyDescent="0.3"/>
    <row r="11" spans="1:34" x14ac:dyDescent="0.25">
      <c r="A11" s="151" t="s">
        <v>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3"/>
    </row>
    <row r="12" spans="1:34" ht="13.5" customHeight="1" x14ac:dyDescent="0.25">
      <c r="A12" s="247" t="s">
        <v>86</v>
      </c>
      <c r="B12" s="248"/>
      <c r="C12" s="248"/>
      <c r="D12" s="248"/>
      <c r="E12" s="248"/>
      <c r="F12" s="248"/>
      <c r="G12" s="248"/>
      <c r="H12" s="248"/>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9"/>
    </row>
    <row r="13" spans="1:34" ht="184.5" customHeight="1" thickBot="1" x14ac:dyDescent="0.3">
      <c r="A13" s="244"/>
      <c r="B13" s="245"/>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6"/>
    </row>
    <row r="14" spans="1:34" x14ac:dyDescent="0.25">
      <c r="A14" s="226" t="s">
        <v>87</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8"/>
    </row>
    <row r="15" spans="1:34" ht="31.5" customHeight="1" x14ac:dyDescent="0.25">
      <c r="A15" s="229" t="s">
        <v>88</v>
      </c>
      <c r="B15" s="230"/>
      <c r="C15" s="230"/>
      <c r="D15" s="230"/>
      <c r="E15" s="230"/>
      <c r="F15" s="230"/>
      <c r="G15" s="230"/>
      <c r="H15" s="230"/>
      <c r="I15" s="230"/>
      <c r="J15" s="230"/>
      <c r="K15" s="230"/>
      <c r="L15" s="230"/>
      <c r="M15" s="230"/>
      <c r="N15" s="230"/>
      <c r="O15" s="230"/>
      <c r="P15" s="230"/>
      <c r="Q15" s="230"/>
      <c r="R15" s="230"/>
      <c r="S15" s="230"/>
      <c r="T15" s="230"/>
      <c r="U15" s="230"/>
      <c r="V15" s="230"/>
      <c r="W15" s="230"/>
      <c r="X15" s="230"/>
      <c r="Y15" s="230"/>
      <c r="Z15" s="230"/>
      <c r="AA15" s="230"/>
      <c r="AB15" s="230"/>
      <c r="AC15" s="230"/>
      <c r="AD15" s="230"/>
      <c r="AE15" s="230"/>
      <c r="AF15" s="230"/>
      <c r="AG15" s="230"/>
      <c r="AH15" s="231"/>
    </row>
    <row r="16" spans="1:34" ht="56.25" customHeight="1" x14ac:dyDescent="0.25">
      <c r="A16" s="232"/>
      <c r="B16" s="233"/>
      <c r="C16" s="233"/>
      <c r="D16" s="233"/>
      <c r="E16" s="233"/>
      <c r="F16" s="233"/>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4"/>
    </row>
    <row r="17" spans="1:34" ht="42.75" customHeight="1" x14ac:dyDescent="0.25">
      <c r="A17" s="235" t="s">
        <v>89</v>
      </c>
      <c r="B17" s="236"/>
      <c r="C17" s="236"/>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7"/>
    </row>
    <row r="18" spans="1:34" ht="30" customHeight="1" x14ac:dyDescent="0.25">
      <c r="A18" s="238"/>
      <c r="B18" s="239"/>
      <c r="C18" s="239"/>
      <c r="D18" s="239"/>
      <c r="E18" s="239"/>
      <c r="F18" s="239"/>
      <c r="G18" s="239"/>
      <c r="H18" s="239"/>
      <c r="I18" s="239"/>
      <c r="J18" s="239"/>
      <c r="K18" s="239"/>
      <c r="L18" s="239"/>
      <c r="M18" s="239"/>
      <c r="N18" s="239"/>
      <c r="O18" s="239"/>
      <c r="P18" s="239"/>
      <c r="Q18" s="239"/>
      <c r="R18" s="239"/>
      <c r="S18" s="239"/>
      <c r="T18" s="239"/>
      <c r="U18" s="239"/>
      <c r="V18" s="239"/>
      <c r="W18" s="239"/>
      <c r="X18" s="239"/>
      <c r="Y18" s="239"/>
      <c r="Z18" s="239"/>
      <c r="AA18" s="239"/>
      <c r="AB18" s="239"/>
      <c r="AC18" s="239"/>
      <c r="AD18" s="239"/>
      <c r="AE18" s="239"/>
      <c r="AF18" s="239"/>
      <c r="AG18" s="239"/>
      <c r="AH18" s="240"/>
    </row>
    <row r="19" spans="1:34" ht="30" customHeight="1" thickBot="1" x14ac:dyDescent="0.3">
      <c r="A19" s="210"/>
      <c r="B19" s="211"/>
      <c r="C19" s="211"/>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2"/>
    </row>
    <row r="20" spans="1:34" ht="6" customHeight="1" thickBot="1" x14ac:dyDescent="0.3"/>
    <row r="21" spans="1:34" x14ac:dyDescent="0.25">
      <c r="A21" s="213" t="s">
        <v>90</v>
      </c>
      <c r="B21" s="214"/>
      <c r="C21" s="214"/>
      <c r="D21" s="214"/>
      <c r="E21" s="214"/>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5"/>
    </row>
    <row r="22" spans="1:34" ht="111.75" customHeight="1" thickBot="1" x14ac:dyDescent="0.3">
      <c r="A22" s="216" t="s">
        <v>158</v>
      </c>
      <c r="B22" s="217"/>
      <c r="C22" s="217"/>
      <c r="D22" s="217"/>
      <c r="E22" s="217"/>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8"/>
    </row>
    <row r="23" spans="1:34" ht="3" customHeight="1" thickBot="1" x14ac:dyDescent="0.3"/>
    <row r="24" spans="1:34" x14ac:dyDescent="0.25">
      <c r="A24" s="151" t="s">
        <v>91</v>
      </c>
      <c r="B24" s="152"/>
      <c r="C24" s="152"/>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53"/>
    </row>
    <row r="25" spans="1:34" ht="26.25" customHeight="1" x14ac:dyDescent="0.25">
      <c r="A25" s="219" t="s">
        <v>92</v>
      </c>
      <c r="B25" s="220"/>
      <c r="C25" s="220"/>
      <c r="D25" s="220"/>
      <c r="E25" s="220"/>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1"/>
    </row>
    <row r="26" spans="1:34" ht="4.5" customHeight="1" x14ac:dyDescent="0.25">
      <c r="A26" s="71"/>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2"/>
    </row>
    <row r="27" spans="1:34" ht="36.75" customHeight="1" x14ac:dyDescent="0.25">
      <c r="A27" s="222" t="s">
        <v>93</v>
      </c>
      <c r="B27" s="223"/>
      <c r="C27" s="224" t="s">
        <v>159</v>
      </c>
      <c r="D27" s="224"/>
      <c r="E27" s="224"/>
      <c r="F27" s="224"/>
      <c r="G27" s="224"/>
      <c r="H27" s="224"/>
      <c r="I27" s="224"/>
      <c r="J27" s="224"/>
      <c r="K27" s="224"/>
      <c r="L27" s="224"/>
      <c r="M27" s="224"/>
      <c r="N27" s="224"/>
      <c r="O27" s="224"/>
      <c r="P27" s="224"/>
      <c r="Q27" s="224"/>
      <c r="R27" s="224"/>
      <c r="S27" s="224"/>
      <c r="T27" s="224"/>
      <c r="U27" s="224"/>
      <c r="V27" s="224"/>
      <c r="W27" s="224"/>
      <c r="X27" s="224"/>
      <c r="Y27" s="224"/>
      <c r="Z27" s="224"/>
      <c r="AA27" s="224"/>
      <c r="AB27" s="224"/>
      <c r="AC27" s="224"/>
      <c r="AD27" s="224"/>
      <c r="AE27" s="224"/>
      <c r="AF27" s="224"/>
      <c r="AG27" s="224"/>
      <c r="AH27" s="225"/>
    </row>
    <row r="28" spans="1:34" ht="15.75" customHeight="1" x14ac:dyDescent="0.25">
      <c r="A28" s="190" t="s">
        <v>95</v>
      </c>
      <c r="B28" s="191"/>
      <c r="C28" s="191"/>
      <c r="D28" s="191"/>
      <c r="E28" s="191"/>
      <c r="F28" s="191"/>
      <c r="G28" s="191"/>
      <c r="H28" s="191"/>
      <c r="I28" s="191" t="s">
        <v>96</v>
      </c>
      <c r="J28" s="191"/>
      <c r="K28" s="191"/>
      <c r="L28" s="191"/>
      <c r="M28" s="191"/>
      <c r="N28" s="191"/>
      <c r="O28" s="191" t="s">
        <v>99</v>
      </c>
      <c r="P28" s="191"/>
      <c r="Q28" s="191"/>
      <c r="R28" s="191"/>
      <c r="S28" s="191"/>
      <c r="T28" s="191"/>
      <c r="U28" s="191"/>
      <c r="V28" s="191"/>
      <c r="W28" s="191"/>
      <c r="X28" s="191" t="s">
        <v>102</v>
      </c>
      <c r="Y28" s="191"/>
      <c r="Z28" s="191"/>
      <c r="AA28" s="191"/>
      <c r="AB28" s="191"/>
      <c r="AC28" s="191"/>
      <c r="AD28" s="191"/>
      <c r="AE28" s="191"/>
      <c r="AF28" s="191"/>
      <c r="AG28" s="191"/>
      <c r="AH28" s="192"/>
    </row>
    <row r="29" spans="1:34" x14ac:dyDescent="0.25">
      <c r="A29" s="33" t="s">
        <v>61</v>
      </c>
      <c r="B29" s="97" t="s">
        <v>94</v>
      </c>
      <c r="C29" s="97"/>
      <c r="D29" s="97"/>
      <c r="E29" s="97"/>
      <c r="F29" s="97"/>
      <c r="G29" s="97"/>
      <c r="H29" s="97"/>
      <c r="I29" s="97" t="s">
        <v>97</v>
      </c>
      <c r="J29" s="97"/>
      <c r="K29" s="97"/>
      <c r="L29" s="97" t="s">
        <v>98</v>
      </c>
      <c r="M29" s="97"/>
      <c r="N29" s="97"/>
      <c r="O29" s="97" t="s">
        <v>94</v>
      </c>
      <c r="P29" s="97"/>
      <c r="Q29" s="97"/>
      <c r="R29" s="97"/>
      <c r="S29" s="97"/>
      <c r="T29" s="97"/>
      <c r="U29" s="97"/>
      <c r="V29" s="97" t="s">
        <v>100</v>
      </c>
      <c r="W29" s="97"/>
      <c r="X29" s="92" t="s">
        <v>94</v>
      </c>
      <c r="Y29" s="93"/>
      <c r="Z29" s="93"/>
      <c r="AA29" s="93"/>
      <c r="AB29" s="93"/>
      <c r="AC29" s="93"/>
      <c r="AD29" s="94"/>
      <c r="AE29" s="97" t="s">
        <v>101</v>
      </c>
      <c r="AF29" s="97"/>
      <c r="AG29" s="97" t="s">
        <v>100</v>
      </c>
      <c r="AH29" s="117"/>
    </row>
    <row r="30" spans="1:34" s="34" customFormat="1" ht="66" customHeight="1" thickBot="1" x14ac:dyDescent="0.3">
      <c r="A30" s="35">
        <v>1</v>
      </c>
      <c r="B30" s="193" t="s">
        <v>157</v>
      </c>
      <c r="C30" s="194"/>
      <c r="D30" s="194"/>
      <c r="E30" s="194"/>
      <c r="F30" s="194"/>
      <c r="G30" s="194"/>
      <c r="H30" s="195"/>
      <c r="I30" s="109">
        <v>44774</v>
      </c>
      <c r="J30" s="110"/>
      <c r="K30" s="111"/>
      <c r="L30" s="109">
        <v>45139</v>
      </c>
      <c r="M30" s="110"/>
      <c r="N30" s="111"/>
      <c r="O30" s="196" t="s">
        <v>150</v>
      </c>
      <c r="P30" s="197"/>
      <c r="Q30" s="197"/>
      <c r="R30" s="197"/>
      <c r="S30" s="197"/>
      <c r="T30" s="197"/>
      <c r="U30" s="198"/>
      <c r="V30" s="199" t="s">
        <v>160</v>
      </c>
      <c r="W30" s="200"/>
      <c r="X30" s="201" t="s">
        <v>151</v>
      </c>
      <c r="Y30" s="202"/>
      <c r="Z30" s="202"/>
      <c r="AA30" s="202"/>
      <c r="AB30" s="202"/>
      <c r="AC30" s="202"/>
      <c r="AD30" s="203"/>
      <c r="AE30" s="199" t="s">
        <v>148</v>
      </c>
      <c r="AF30" s="200"/>
      <c r="AG30" s="204" t="s">
        <v>161</v>
      </c>
      <c r="AH30" s="205"/>
    </row>
    <row r="31" spans="1:34" ht="48" customHeight="1" x14ac:dyDescent="0.25">
      <c r="A31" s="206" t="s">
        <v>152</v>
      </c>
      <c r="B31" s="207"/>
      <c r="C31" s="208" t="s">
        <v>153</v>
      </c>
      <c r="D31" s="208"/>
      <c r="E31" s="208"/>
      <c r="F31" s="208"/>
      <c r="G31" s="208"/>
      <c r="H31" s="208"/>
      <c r="I31" s="208"/>
      <c r="J31" s="208"/>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c r="AH31" s="209"/>
    </row>
    <row r="32" spans="1:34" x14ac:dyDescent="0.25">
      <c r="A32" s="190" t="s">
        <v>95</v>
      </c>
      <c r="B32" s="191"/>
      <c r="C32" s="191"/>
      <c r="D32" s="191"/>
      <c r="E32" s="191"/>
      <c r="F32" s="191"/>
      <c r="G32" s="191"/>
      <c r="H32" s="191"/>
      <c r="I32" s="191" t="s">
        <v>96</v>
      </c>
      <c r="J32" s="191"/>
      <c r="K32" s="191"/>
      <c r="L32" s="191"/>
      <c r="M32" s="191"/>
      <c r="N32" s="191"/>
      <c r="O32" s="191" t="s">
        <v>99</v>
      </c>
      <c r="P32" s="191"/>
      <c r="Q32" s="191"/>
      <c r="R32" s="191"/>
      <c r="S32" s="191"/>
      <c r="T32" s="191"/>
      <c r="U32" s="191"/>
      <c r="V32" s="191"/>
      <c r="W32" s="191"/>
      <c r="X32" s="191" t="s">
        <v>102</v>
      </c>
      <c r="Y32" s="191"/>
      <c r="Z32" s="191"/>
      <c r="AA32" s="191"/>
      <c r="AB32" s="191"/>
      <c r="AC32" s="191"/>
      <c r="AD32" s="191"/>
      <c r="AE32" s="191"/>
      <c r="AF32" s="191"/>
      <c r="AG32" s="191"/>
      <c r="AH32" s="192"/>
    </row>
    <row r="33" spans="1:34" x14ac:dyDescent="0.25">
      <c r="A33" s="27" t="s">
        <v>61</v>
      </c>
      <c r="B33" s="97" t="s">
        <v>94</v>
      </c>
      <c r="C33" s="97"/>
      <c r="D33" s="97"/>
      <c r="E33" s="97"/>
      <c r="F33" s="97"/>
      <c r="G33" s="97"/>
      <c r="H33" s="97"/>
      <c r="I33" s="97" t="s">
        <v>97</v>
      </c>
      <c r="J33" s="97"/>
      <c r="K33" s="97"/>
      <c r="L33" s="97" t="s">
        <v>98</v>
      </c>
      <c r="M33" s="97"/>
      <c r="N33" s="97"/>
      <c r="O33" s="97" t="s">
        <v>94</v>
      </c>
      <c r="P33" s="97"/>
      <c r="Q33" s="97"/>
      <c r="R33" s="97"/>
      <c r="S33" s="97"/>
      <c r="T33" s="97"/>
      <c r="U33" s="97"/>
      <c r="V33" s="97" t="s">
        <v>100</v>
      </c>
      <c r="W33" s="97"/>
      <c r="X33" s="92" t="s">
        <v>94</v>
      </c>
      <c r="Y33" s="93"/>
      <c r="Z33" s="93"/>
      <c r="AA33" s="93"/>
      <c r="AB33" s="93"/>
      <c r="AC33" s="93"/>
      <c r="AD33" s="94"/>
      <c r="AE33" s="97" t="s">
        <v>101</v>
      </c>
      <c r="AF33" s="97"/>
      <c r="AG33" s="97" t="s">
        <v>100</v>
      </c>
      <c r="AH33" s="117"/>
    </row>
    <row r="34" spans="1:34" s="34" customFormat="1" ht="135" customHeight="1" thickBot="1" x14ac:dyDescent="0.3">
      <c r="A34" s="36">
        <v>1</v>
      </c>
      <c r="B34" s="108" t="s">
        <v>154</v>
      </c>
      <c r="C34" s="108"/>
      <c r="D34" s="108"/>
      <c r="E34" s="108"/>
      <c r="F34" s="108"/>
      <c r="G34" s="108"/>
      <c r="H34" s="108"/>
      <c r="I34" s="109">
        <v>44774</v>
      </c>
      <c r="J34" s="110"/>
      <c r="K34" s="111"/>
      <c r="L34" s="109">
        <v>45139</v>
      </c>
      <c r="M34" s="110"/>
      <c r="N34" s="111"/>
      <c r="O34" s="112" t="s">
        <v>155</v>
      </c>
      <c r="P34" s="112"/>
      <c r="Q34" s="112"/>
      <c r="R34" s="112"/>
      <c r="S34" s="112"/>
      <c r="T34" s="112"/>
      <c r="U34" s="112"/>
      <c r="V34" s="113" t="s">
        <v>162</v>
      </c>
      <c r="W34" s="114"/>
      <c r="X34" s="108" t="s">
        <v>156</v>
      </c>
      <c r="Y34" s="108"/>
      <c r="Z34" s="108"/>
      <c r="AA34" s="108"/>
      <c r="AB34" s="108"/>
      <c r="AC34" s="108"/>
      <c r="AD34" s="108"/>
      <c r="AE34" s="115" t="s">
        <v>148</v>
      </c>
      <c r="AF34" s="115"/>
      <c r="AG34" s="113" t="s">
        <v>161</v>
      </c>
      <c r="AH34" s="116"/>
    </row>
    <row r="35" spans="1:34" x14ac:dyDescent="0.25">
      <c r="A35" s="151" t="s">
        <v>103</v>
      </c>
      <c r="B35" s="152"/>
      <c r="C35" s="152"/>
      <c r="D35" s="152"/>
      <c r="E35" s="152"/>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3"/>
    </row>
    <row r="36" spans="1:34" ht="14.25" customHeight="1" x14ac:dyDescent="0.25">
      <c r="A36" s="177" t="s">
        <v>104</v>
      </c>
      <c r="B36" s="178"/>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9"/>
    </row>
    <row r="37" spans="1:34" x14ac:dyDescent="0.25">
      <c r="A37" s="180" t="s">
        <v>146</v>
      </c>
      <c r="B37" s="181"/>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2"/>
    </row>
    <row r="38" spans="1:34" x14ac:dyDescent="0.25">
      <c r="A38" s="183" t="s">
        <v>105</v>
      </c>
      <c r="B38" s="184"/>
      <c r="C38" s="184"/>
      <c r="D38" s="184"/>
      <c r="E38" s="184"/>
      <c r="F38" s="184"/>
      <c r="G38" s="184"/>
      <c r="H38" s="184"/>
      <c r="I38" s="185">
        <v>100000</v>
      </c>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6"/>
    </row>
    <row r="39" spans="1:34" x14ac:dyDescent="0.25">
      <c r="A39" s="187" t="s">
        <v>106</v>
      </c>
      <c r="B39" s="188"/>
      <c r="C39" s="188"/>
      <c r="D39" s="188"/>
      <c r="E39" s="188"/>
      <c r="F39" s="188"/>
      <c r="G39" s="188"/>
      <c r="H39" s="188"/>
      <c r="I39" s="188"/>
      <c r="J39" s="188"/>
      <c r="K39" s="188"/>
      <c r="L39" s="188"/>
      <c r="M39" s="188"/>
      <c r="N39" s="188"/>
      <c r="O39" s="188"/>
      <c r="P39" s="188"/>
      <c r="Q39" s="188"/>
      <c r="R39" s="188"/>
      <c r="S39" s="188"/>
      <c r="T39" s="188"/>
      <c r="U39" s="188"/>
      <c r="V39" s="188"/>
      <c r="W39" s="188"/>
      <c r="X39" s="188"/>
      <c r="Y39" s="188"/>
      <c r="Z39" s="188"/>
      <c r="AA39" s="188"/>
      <c r="AB39" s="188"/>
      <c r="AC39" s="188"/>
      <c r="AD39" s="188"/>
      <c r="AE39" s="188"/>
      <c r="AF39" s="188"/>
      <c r="AG39" s="188"/>
      <c r="AH39" s="189"/>
    </row>
    <row r="40" spans="1:34" x14ac:dyDescent="0.25">
      <c r="A40" s="172" t="s">
        <v>112</v>
      </c>
      <c r="B40" s="97"/>
      <c r="C40" s="97"/>
      <c r="D40" s="97"/>
      <c r="E40" s="97"/>
      <c r="F40" s="97"/>
      <c r="G40" s="97"/>
      <c r="H40" s="97"/>
      <c r="I40" s="97"/>
      <c r="J40" s="97"/>
      <c r="K40" s="97"/>
      <c r="L40" s="97"/>
      <c r="M40" s="97"/>
      <c r="N40" s="97"/>
      <c r="O40" s="97"/>
      <c r="P40" s="97"/>
      <c r="Q40" s="97"/>
      <c r="R40" s="97"/>
      <c r="S40" s="97"/>
      <c r="T40" s="97"/>
      <c r="U40" s="97"/>
      <c r="V40" s="97"/>
      <c r="W40" s="97"/>
      <c r="X40" s="97"/>
      <c r="Y40" s="173" t="s">
        <v>111</v>
      </c>
      <c r="Z40" s="173"/>
      <c r="AA40" s="173" t="s">
        <v>110</v>
      </c>
      <c r="AB40" s="173"/>
      <c r="AC40" s="174" t="s">
        <v>109</v>
      </c>
      <c r="AD40" s="174"/>
      <c r="AE40" s="174"/>
      <c r="AF40" s="175" t="s">
        <v>108</v>
      </c>
      <c r="AG40" s="175"/>
      <c r="AH40" s="176"/>
    </row>
    <row r="41" spans="1:34" x14ac:dyDescent="0.25">
      <c r="A41" s="27" t="s">
        <v>61</v>
      </c>
      <c r="B41" s="97" t="s">
        <v>94</v>
      </c>
      <c r="C41" s="97"/>
      <c r="D41" s="97"/>
      <c r="E41" s="97"/>
      <c r="F41" s="97"/>
      <c r="G41" s="97"/>
      <c r="H41" s="97"/>
      <c r="I41" s="97"/>
      <c r="J41" s="97"/>
      <c r="K41" s="97"/>
      <c r="L41" s="97"/>
      <c r="M41" s="97"/>
      <c r="N41" s="97"/>
      <c r="O41" s="97"/>
      <c r="P41" s="97"/>
      <c r="Q41" s="97"/>
      <c r="R41" s="97"/>
      <c r="S41" s="97"/>
      <c r="T41" s="97"/>
      <c r="U41" s="97"/>
      <c r="V41" s="97"/>
      <c r="W41" s="97"/>
      <c r="X41" s="97"/>
      <c r="Y41" s="173"/>
      <c r="Z41" s="173"/>
      <c r="AA41" s="173"/>
      <c r="AB41" s="173"/>
      <c r="AC41" s="174"/>
      <c r="AD41" s="174"/>
      <c r="AE41" s="174"/>
      <c r="AF41" s="175"/>
      <c r="AG41" s="175"/>
      <c r="AH41" s="176"/>
    </row>
    <row r="42" spans="1:34" s="28" customFormat="1" x14ac:dyDescent="0.25">
      <c r="A42" s="31">
        <v>1</v>
      </c>
      <c r="B42" s="118"/>
      <c r="C42" s="118"/>
      <c r="D42" s="118"/>
      <c r="E42" s="118"/>
      <c r="F42" s="118"/>
      <c r="G42" s="118"/>
      <c r="H42" s="118"/>
      <c r="I42" s="118"/>
      <c r="J42" s="118"/>
      <c r="K42" s="118"/>
      <c r="L42" s="118"/>
      <c r="M42" s="118"/>
      <c r="N42" s="118"/>
      <c r="O42" s="118"/>
      <c r="P42" s="118"/>
      <c r="Q42" s="118"/>
      <c r="R42" s="118"/>
      <c r="S42" s="118"/>
      <c r="T42" s="118"/>
      <c r="U42" s="118"/>
      <c r="V42" s="118"/>
      <c r="W42" s="118"/>
      <c r="X42" s="118"/>
      <c r="Y42" s="119"/>
      <c r="Z42" s="120"/>
      <c r="AA42" s="119"/>
      <c r="AB42" s="120"/>
      <c r="AC42" s="121"/>
      <c r="AD42" s="121"/>
      <c r="AE42" s="121"/>
      <c r="AF42" s="122">
        <f>SUM(AA42*AC42)</f>
        <v>0</v>
      </c>
      <c r="AG42" s="122"/>
      <c r="AH42" s="123"/>
    </row>
    <row r="43" spans="1:34" s="28" customFormat="1" x14ac:dyDescent="0.25">
      <c r="A43" s="31">
        <v>2</v>
      </c>
      <c r="B43" s="118"/>
      <c r="C43" s="118"/>
      <c r="D43" s="118"/>
      <c r="E43" s="118"/>
      <c r="F43" s="118"/>
      <c r="G43" s="118"/>
      <c r="H43" s="118"/>
      <c r="I43" s="118"/>
      <c r="J43" s="118"/>
      <c r="K43" s="118"/>
      <c r="L43" s="118"/>
      <c r="M43" s="118"/>
      <c r="N43" s="118"/>
      <c r="O43" s="118"/>
      <c r="P43" s="118"/>
      <c r="Q43" s="118"/>
      <c r="R43" s="118"/>
      <c r="S43" s="118"/>
      <c r="T43" s="118"/>
      <c r="U43" s="118"/>
      <c r="V43" s="118"/>
      <c r="W43" s="118"/>
      <c r="X43" s="118"/>
      <c r="Y43" s="119"/>
      <c r="Z43" s="120"/>
      <c r="AA43" s="119"/>
      <c r="AB43" s="120"/>
      <c r="AC43" s="121"/>
      <c r="AD43" s="121"/>
      <c r="AE43" s="121"/>
      <c r="AF43" s="122">
        <f t="shared" ref="AF43:AF53" si="0">SUM(AA43*AC43)</f>
        <v>0</v>
      </c>
      <c r="AG43" s="122"/>
      <c r="AH43" s="123"/>
    </row>
    <row r="44" spans="1:34" s="28" customFormat="1" x14ac:dyDescent="0.25">
      <c r="A44" s="31">
        <v>3</v>
      </c>
      <c r="B44" s="118"/>
      <c r="C44" s="118"/>
      <c r="D44" s="118"/>
      <c r="E44" s="118"/>
      <c r="F44" s="118"/>
      <c r="G44" s="118"/>
      <c r="H44" s="118"/>
      <c r="I44" s="118"/>
      <c r="J44" s="118"/>
      <c r="K44" s="118"/>
      <c r="L44" s="118"/>
      <c r="M44" s="118"/>
      <c r="N44" s="118"/>
      <c r="O44" s="118"/>
      <c r="P44" s="118"/>
      <c r="Q44" s="118"/>
      <c r="R44" s="118"/>
      <c r="S44" s="118"/>
      <c r="T44" s="118"/>
      <c r="U44" s="118"/>
      <c r="V44" s="118"/>
      <c r="W44" s="118"/>
      <c r="X44" s="118"/>
      <c r="Y44" s="119"/>
      <c r="Z44" s="120"/>
      <c r="AA44" s="119"/>
      <c r="AB44" s="120"/>
      <c r="AC44" s="121"/>
      <c r="AD44" s="121"/>
      <c r="AE44" s="121"/>
      <c r="AF44" s="122">
        <f t="shared" si="0"/>
        <v>0</v>
      </c>
      <c r="AG44" s="122"/>
      <c r="AH44" s="123"/>
    </row>
    <row r="45" spans="1:34" s="28" customFormat="1" x14ac:dyDescent="0.25">
      <c r="A45" s="31">
        <v>4</v>
      </c>
      <c r="B45" s="118"/>
      <c r="C45" s="118"/>
      <c r="D45" s="118"/>
      <c r="E45" s="118"/>
      <c r="F45" s="118"/>
      <c r="G45" s="118"/>
      <c r="H45" s="118"/>
      <c r="I45" s="118"/>
      <c r="J45" s="118"/>
      <c r="K45" s="118"/>
      <c r="L45" s="118"/>
      <c r="M45" s="118"/>
      <c r="N45" s="118"/>
      <c r="O45" s="118"/>
      <c r="P45" s="118"/>
      <c r="Q45" s="118"/>
      <c r="R45" s="118"/>
      <c r="S45" s="118"/>
      <c r="T45" s="118"/>
      <c r="U45" s="118"/>
      <c r="V45" s="118"/>
      <c r="W45" s="118"/>
      <c r="X45" s="118"/>
      <c r="Y45" s="119"/>
      <c r="Z45" s="120"/>
      <c r="AA45" s="119"/>
      <c r="AB45" s="120"/>
      <c r="AC45" s="121"/>
      <c r="AD45" s="121"/>
      <c r="AE45" s="121"/>
      <c r="AF45" s="122">
        <f t="shared" si="0"/>
        <v>0</v>
      </c>
      <c r="AG45" s="122"/>
      <c r="AH45" s="123"/>
    </row>
    <row r="46" spans="1:34" s="28" customFormat="1" x14ac:dyDescent="0.25">
      <c r="A46" s="31">
        <v>5</v>
      </c>
      <c r="B46" s="118"/>
      <c r="C46" s="118"/>
      <c r="D46" s="118"/>
      <c r="E46" s="118"/>
      <c r="F46" s="118"/>
      <c r="G46" s="118"/>
      <c r="H46" s="118"/>
      <c r="I46" s="118"/>
      <c r="J46" s="118"/>
      <c r="K46" s="118"/>
      <c r="L46" s="118"/>
      <c r="M46" s="118"/>
      <c r="N46" s="118"/>
      <c r="O46" s="118"/>
      <c r="P46" s="118"/>
      <c r="Q46" s="118"/>
      <c r="R46" s="118"/>
      <c r="S46" s="118"/>
      <c r="T46" s="118"/>
      <c r="U46" s="118"/>
      <c r="V46" s="118"/>
      <c r="W46" s="118"/>
      <c r="X46" s="118"/>
      <c r="Y46" s="119"/>
      <c r="Z46" s="120"/>
      <c r="AA46" s="119"/>
      <c r="AB46" s="120"/>
      <c r="AC46" s="121"/>
      <c r="AD46" s="121"/>
      <c r="AE46" s="121"/>
      <c r="AF46" s="122">
        <f t="shared" si="0"/>
        <v>0</v>
      </c>
      <c r="AG46" s="122"/>
      <c r="AH46" s="123"/>
    </row>
    <row r="47" spans="1:34" s="28" customFormat="1" x14ac:dyDescent="0.25">
      <c r="A47" s="31">
        <v>6</v>
      </c>
      <c r="B47" s="118"/>
      <c r="C47" s="118"/>
      <c r="D47" s="118"/>
      <c r="E47" s="118"/>
      <c r="F47" s="118"/>
      <c r="G47" s="118"/>
      <c r="H47" s="118"/>
      <c r="I47" s="118"/>
      <c r="J47" s="118"/>
      <c r="K47" s="118"/>
      <c r="L47" s="118"/>
      <c r="M47" s="118"/>
      <c r="N47" s="118"/>
      <c r="O47" s="118"/>
      <c r="P47" s="118"/>
      <c r="Q47" s="118"/>
      <c r="R47" s="118"/>
      <c r="S47" s="118"/>
      <c r="T47" s="118"/>
      <c r="U47" s="118"/>
      <c r="V47" s="118"/>
      <c r="W47" s="118"/>
      <c r="X47" s="118"/>
      <c r="Y47" s="119"/>
      <c r="Z47" s="120"/>
      <c r="AA47" s="119"/>
      <c r="AB47" s="120"/>
      <c r="AC47" s="121"/>
      <c r="AD47" s="121"/>
      <c r="AE47" s="121"/>
      <c r="AF47" s="122">
        <f t="shared" si="0"/>
        <v>0</v>
      </c>
      <c r="AG47" s="122"/>
      <c r="AH47" s="123"/>
    </row>
    <row r="48" spans="1:34" s="28" customFormat="1" x14ac:dyDescent="0.25">
      <c r="A48" s="31">
        <v>7</v>
      </c>
      <c r="B48" s="118"/>
      <c r="C48" s="118"/>
      <c r="D48" s="118"/>
      <c r="E48" s="118"/>
      <c r="F48" s="118"/>
      <c r="G48" s="118"/>
      <c r="H48" s="118"/>
      <c r="I48" s="118"/>
      <c r="J48" s="118"/>
      <c r="K48" s="118"/>
      <c r="L48" s="118"/>
      <c r="M48" s="118"/>
      <c r="N48" s="118"/>
      <c r="O48" s="118"/>
      <c r="P48" s="118"/>
      <c r="Q48" s="118"/>
      <c r="R48" s="118"/>
      <c r="S48" s="118"/>
      <c r="T48" s="118"/>
      <c r="U48" s="118"/>
      <c r="V48" s="118"/>
      <c r="W48" s="118"/>
      <c r="X48" s="118"/>
      <c r="Y48" s="119"/>
      <c r="Z48" s="120"/>
      <c r="AA48" s="119"/>
      <c r="AB48" s="120"/>
      <c r="AC48" s="121"/>
      <c r="AD48" s="121"/>
      <c r="AE48" s="121"/>
      <c r="AF48" s="122">
        <f t="shared" si="0"/>
        <v>0</v>
      </c>
      <c r="AG48" s="122"/>
      <c r="AH48" s="123"/>
    </row>
    <row r="49" spans="1:34" s="28" customFormat="1" x14ac:dyDescent="0.25">
      <c r="A49" s="31">
        <v>8</v>
      </c>
      <c r="B49" s="118"/>
      <c r="C49" s="118"/>
      <c r="D49" s="118"/>
      <c r="E49" s="118"/>
      <c r="F49" s="118"/>
      <c r="G49" s="118"/>
      <c r="H49" s="118"/>
      <c r="I49" s="118"/>
      <c r="J49" s="118"/>
      <c r="K49" s="118"/>
      <c r="L49" s="118"/>
      <c r="M49" s="118"/>
      <c r="N49" s="118"/>
      <c r="O49" s="118"/>
      <c r="P49" s="118"/>
      <c r="Q49" s="118"/>
      <c r="R49" s="118"/>
      <c r="S49" s="118"/>
      <c r="T49" s="118"/>
      <c r="U49" s="118"/>
      <c r="V49" s="118"/>
      <c r="W49" s="118"/>
      <c r="X49" s="118"/>
      <c r="Y49" s="119"/>
      <c r="Z49" s="120"/>
      <c r="AA49" s="119"/>
      <c r="AB49" s="120"/>
      <c r="AC49" s="121"/>
      <c r="AD49" s="121"/>
      <c r="AE49" s="121"/>
      <c r="AF49" s="122">
        <f t="shared" si="0"/>
        <v>0</v>
      </c>
      <c r="AG49" s="122"/>
      <c r="AH49" s="123"/>
    </row>
    <row r="50" spans="1:34" s="28" customFormat="1" x14ac:dyDescent="0.25">
      <c r="A50" s="31">
        <v>9</v>
      </c>
      <c r="B50" s="118"/>
      <c r="C50" s="118"/>
      <c r="D50" s="118"/>
      <c r="E50" s="118"/>
      <c r="F50" s="118"/>
      <c r="G50" s="118"/>
      <c r="H50" s="118"/>
      <c r="I50" s="118"/>
      <c r="J50" s="118"/>
      <c r="K50" s="118"/>
      <c r="L50" s="118"/>
      <c r="M50" s="118"/>
      <c r="N50" s="118"/>
      <c r="O50" s="118"/>
      <c r="P50" s="118"/>
      <c r="Q50" s="118"/>
      <c r="R50" s="118"/>
      <c r="S50" s="118"/>
      <c r="T50" s="118"/>
      <c r="U50" s="118"/>
      <c r="V50" s="118"/>
      <c r="W50" s="118"/>
      <c r="X50" s="118"/>
      <c r="Y50" s="119"/>
      <c r="Z50" s="120"/>
      <c r="AA50" s="119"/>
      <c r="AB50" s="120"/>
      <c r="AC50" s="121"/>
      <c r="AD50" s="121"/>
      <c r="AE50" s="121"/>
      <c r="AF50" s="122">
        <f t="shared" si="0"/>
        <v>0</v>
      </c>
      <c r="AG50" s="122"/>
      <c r="AH50" s="123"/>
    </row>
    <row r="51" spans="1:34" s="28" customFormat="1" x14ac:dyDescent="0.25">
      <c r="A51" s="31">
        <v>10</v>
      </c>
      <c r="B51" s="118"/>
      <c r="C51" s="118"/>
      <c r="D51" s="118"/>
      <c r="E51" s="118"/>
      <c r="F51" s="118"/>
      <c r="G51" s="118"/>
      <c r="H51" s="118"/>
      <c r="I51" s="118"/>
      <c r="J51" s="118"/>
      <c r="K51" s="118"/>
      <c r="L51" s="118"/>
      <c r="M51" s="118"/>
      <c r="N51" s="118"/>
      <c r="O51" s="118"/>
      <c r="P51" s="118"/>
      <c r="Q51" s="118"/>
      <c r="R51" s="118"/>
      <c r="S51" s="118"/>
      <c r="T51" s="118"/>
      <c r="U51" s="118"/>
      <c r="V51" s="118"/>
      <c r="W51" s="118"/>
      <c r="X51" s="118"/>
      <c r="Y51" s="119"/>
      <c r="Z51" s="120"/>
      <c r="AA51" s="119"/>
      <c r="AB51" s="120"/>
      <c r="AC51" s="121"/>
      <c r="AD51" s="121"/>
      <c r="AE51" s="121"/>
      <c r="AF51" s="122">
        <f t="shared" si="0"/>
        <v>0</v>
      </c>
      <c r="AG51" s="122"/>
      <c r="AH51" s="123"/>
    </row>
    <row r="52" spans="1:34" s="28" customFormat="1" x14ac:dyDescent="0.25">
      <c r="A52" s="32">
        <v>11</v>
      </c>
      <c r="B52" s="118"/>
      <c r="C52" s="118"/>
      <c r="D52" s="118"/>
      <c r="E52" s="118"/>
      <c r="F52" s="118"/>
      <c r="G52" s="118"/>
      <c r="H52" s="118"/>
      <c r="I52" s="118"/>
      <c r="J52" s="118"/>
      <c r="K52" s="118"/>
      <c r="L52" s="118"/>
      <c r="M52" s="118"/>
      <c r="N52" s="118"/>
      <c r="O52" s="118"/>
      <c r="P52" s="118"/>
      <c r="Q52" s="118"/>
      <c r="R52" s="118"/>
      <c r="S52" s="118"/>
      <c r="T52" s="118"/>
      <c r="U52" s="118"/>
      <c r="V52" s="118"/>
      <c r="W52" s="118"/>
      <c r="X52" s="118"/>
      <c r="Y52" s="119"/>
      <c r="Z52" s="120"/>
      <c r="AA52" s="119"/>
      <c r="AB52" s="120"/>
      <c r="AC52" s="121"/>
      <c r="AD52" s="121"/>
      <c r="AE52" s="121"/>
      <c r="AF52" s="122">
        <f t="shared" si="0"/>
        <v>0</v>
      </c>
      <c r="AG52" s="122"/>
      <c r="AH52" s="123"/>
    </row>
    <row r="53" spans="1:34" s="28" customFormat="1" x14ac:dyDescent="0.25">
      <c r="A53" s="32">
        <v>12</v>
      </c>
      <c r="B53" s="118"/>
      <c r="C53" s="118"/>
      <c r="D53" s="118"/>
      <c r="E53" s="118"/>
      <c r="F53" s="118"/>
      <c r="G53" s="118"/>
      <c r="H53" s="118"/>
      <c r="I53" s="118"/>
      <c r="J53" s="118"/>
      <c r="K53" s="118"/>
      <c r="L53" s="118"/>
      <c r="M53" s="118"/>
      <c r="N53" s="118"/>
      <c r="O53" s="118"/>
      <c r="P53" s="118"/>
      <c r="Q53" s="118"/>
      <c r="R53" s="118"/>
      <c r="S53" s="118"/>
      <c r="T53" s="118"/>
      <c r="U53" s="118"/>
      <c r="V53" s="118"/>
      <c r="W53" s="118"/>
      <c r="X53" s="118"/>
      <c r="Y53" s="119"/>
      <c r="Z53" s="120"/>
      <c r="AA53" s="119"/>
      <c r="AB53" s="120"/>
      <c r="AC53" s="121"/>
      <c r="AD53" s="121"/>
      <c r="AE53" s="121"/>
      <c r="AF53" s="122">
        <f t="shared" si="0"/>
        <v>0</v>
      </c>
      <c r="AG53" s="122"/>
      <c r="AH53" s="123"/>
    </row>
    <row r="54" spans="1:34" ht="16.5" thickBot="1" x14ac:dyDescent="0.3">
      <c r="A54" s="124" t="s">
        <v>107</v>
      </c>
      <c r="B54" s="125"/>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5"/>
      <c r="AC54" s="125"/>
      <c r="AD54" s="125"/>
      <c r="AE54" s="125"/>
      <c r="AF54" s="126">
        <f>SUM(AF42:AH53)</f>
        <v>0</v>
      </c>
      <c r="AG54" s="125"/>
      <c r="AH54" s="127"/>
    </row>
    <row r="55" spans="1:34" x14ac:dyDescent="0.25">
      <c r="A55" s="128" t="s">
        <v>113</v>
      </c>
      <c r="B55" s="129"/>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30"/>
    </row>
    <row r="56" spans="1:34" x14ac:dyDescent="0.25">
      <c r="A56" s="131" t="s">
        <v>115</v>
      </c>
      <c r="B56" s="132"/>
      <c r="C56" s="132"/>
      <c r="D56" s="132"/>
      <c r="E56" s="132"/>
      <c r="F56" s="133"/>
      <c r="G56" s="131">
        <v>1</v>
      </c>
      <c r="H56" s="132"/>
      <c r="I56" s="132"/>
      <c r="J56" s="133"/>
      <c r="K56" s="131">
        <v>2</v>
      </c>
      <c r="L56" s="132"/>
      <c r="M56" s="132"/>
      <c r="N56" s="133"/>
      <c r="O56" s="131">
        <v>3</v>
      </c>
      <c r="P56" s="132"/>
      <c r="Q56" s="132"/>
      <c r="R56" s="133"/>
      <c r="S56" s="131">
        <v>4</v>
      </c>
      <c r="T56" s="132"/>
      <c r="U56" s="132"/>
      <c r="V56" s="133"/>
      <c r="W56" s="131">
        <v>5</v>
      </c>
      <c r="X56" s="132"/>
      <c r="Y56" s="132"/>
      <c r="Z56" s="133"/>
      <c r="AA56" s="131">
        <v>6</v>
      </c>
      <c r="AB56" s="132"/>
      <c r="AC56" s="132"/>
      <c r="AD56" s="133"/>
      <c r="AE56" s="171" t="s">
        <v>116</v>
      </c>
      <c r="AF56" s="171"/>
      <c r="AG56" s="171"/>
      <c r="AH56" s="171"/>
    </row>
    <row r="57" spans="1:34" x14ac:dyDescent="0.25">
      <c r="A57" s="134" t="s">
        <v>114</v>
      </c>
      <c r="B57" s="135"/>
      <c r="C57" s="135"/>
      <c r="D57" s="135"/>
      <c r="E57" s="135"/>
      <c r="F57" s="136"/>
      <c r="G57" s="137"/>
      <c r="H57" s="138"/>
      <c r="I57" s="138"/>
      <c r="J57" s="139"/>
      <c r="K57" s="137"/>
      <c r="L57" s="138"/>
      <c r="M57" s="138"/>
      <c r="N57" s="139"/>
      <c r="O57" s="137"/>
      <c r="P57" s="138"/>
      <c r="Q57" s="138"/>
      <c r="R57" s="139"/>
      <c r="S57" s="137"/>
      <c r="T57" s="138"/>
      <c r="U57" s="138"/>
      <c r="V57" s="139"/>
      <c r="W57" s="137"/>
      <c r="X57" s="138"/>
      <c r="Y57" s="138"/>
      <c r="Z57" s="139"/>
      <c r="AA57" s="137"/>
      <c r="AB57" s="138"/>
      <c r="AC57" s="138"/>
      <c r="AD57" s="139"/>
      <c r="AE57" s="171"/>
      <c r="AF57" s="171"/>
      <c r="AG57" s="171"/>
      <c r="AH57" s="171"/>
    </row>
    <row r="58" spans="1:34" x14ac:dyDescent="0.25">
      <c r="A58" s="131" t="s">
        <v>115</v>
      </c>
      <c r="B58" s="132"/>
      <c r="C58" s="132"/>
      <c r="D58" s="132"/>
      <c r="E58" s="132"/>
      <c r="F58" s="133"/>
      <c r="G58" s="131">
        <v>7</v>
      </c>
      <c r="H58" s="132"/>
      <c r="I58" s="132"/>
      <c r="J58" s="133"/>
      <c r="K58" s="131">
        <v>8</v>
      </c>
      <c r="L58" s="132"/>
      <c r="M58" s="132"/>
      <c r="N58" s="133"/>
      <c r="O58" s="131">
        <v>9</v>
      </c>
      <c r="P58" s="132"/>
      <c r="Q58" s="132"/>
      <c r="R58" s="133"/>
      <c r="S58" s="131">
        <v>10</v>
      </c>
      <c r="T58" s="132"/>
      <c r="U58" s="132"/>
      <c r="V58" s="133"/>
      <c r="W58" s="131">
        <v>11</v>
      </c>
      <c r="X58" s="132"/>
      <c r="Y58" s="132"/>
      <c r="Z58" s="133"/>
      <c r="AA58" s="131">
        <v>12</v>
      </c>
      <c r="AB58" s="132"/>
      <c r="AC58" s="132"/>
      <c r="AD58" s="133"/>
      <c r="AE58" s="171"/>
      <c r="AF58" s="171"/>
      <c r="AG58" s="171"/>
      <c r="AH58" s="171"/>
    </row>
    <row r="59" spans="1:34" x14ac:dyDescent="0.25">
      <c r="A59" s="134" t="s">
        <v>114</v>
      </c>
      <c r="B59" s="135"/>
      <c r="C59" s="135"/>
      <c r="D59" s="135"/>
      <c r="E59" s="135"/>
      <c r="F59" s="136"/>
      <c r="G59" s="137"/>
      <c r="H59" s="138"/>
      <c r="I59" s="138"/>
      <c r="J59" s="139"/>
      <c r="K59" s="137"/>
      <c r="L59" s="138"/>
      <c r="M59" s="138"/>
      <c r="N59" s="139"/>
      <c r="O59" s="137"/>
      <c r="P59" s="138"/>
      <c r="Q59" s="138"/>
      <c r="R59" s="139"/>
      <c r="S59" s="137"/>
      <c r="T59" s="138"/>
      <c r="U59" s="138"/>
      <c r="V59" s="139"/>
      <c r="W59" s="137"/>
      <c r="X59" s="138"/>
      <c r="Y59" s="138"/>
      <c r="Z59" s="139"/>
      <c r="AA59" s="137"/>
      <c r="AB59" s="138"/>
      <c r="AC59" s="138"/>
      <c r="AD59" s="139"/>
      <c r="AE59" s="161">
        <f>SUM(G57+K57+O57+S57+W57+AA57+G59+K59+O59+S59+W59+AA59)</f>
        <v>0</v>
      </c>
      <c r="AF59" s="162"/>
      <c r="AG59" s="162"/>
      <c r="AH59" s="162"/>
    </row>
    <row r="60" spans="1:34" ht="3.75" customHeight="1" thickBot="1" x14ac:dyDescent="0.3"/>
    <row r="61" spans="1:34" x14ac:dyDescent="0.25">
      <c r="A61" s="163" t="s">
        <v>119</v>
      </c>
      <c r="B61" s="164"/>
      <c r="C61" s="164"/>
      <c r="D61" s="164"/>
      <c r="E61" s="164"/>
      <c r="F61" s="164"/>
      <c r="G61" s="164"/>
      <c r="H61" s="164"/>
      <c r="I61" s="164"/>
      <c r="J61" s="164"/>
      <c r="K61" s="164"/>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5"/>
    </row>
    <row r="62" spans="1:34" x14ac:dyDescent="0.25">
      <c r="A62" s="166" t="s">
        <v>117</v>
      </c>
      <c r="B62" s="167"/>
      <c r="C62" s="167"/>
      <c r="D62" s="167"/>
      <c r="E62" s="167"/>
      <c r="F62" s="167"/>
      <c r="G62" s="167"/>
      <c r="H62" s="167"/>
      <c r="I62" s="167"/>
      <c r="J62" s="167"/>
      <c r="K62" s="167"/>
      <c r="L62" s="167"/>
      <c r="M62" s="167"/>
      <c r="N62" s="167"/>
      <c r="O62" s="167"/>
      <c r="P62" s="167"/>
      <c r="Q62" s="168"/>
      <c r="R62" s="169" t="s">
        <v>118</v>
      </c>
      <c r="S62" s="167"/>
      <c r="T62" s="167"/>
      <c r="U62" s="167"/>
      <c r="V62" s="167"/>
      <c r="W62" s="167"/>
      <c r="X62" s="167"/>
      <c r="Y62" s="167"/>
      <c r="Z62" s="167"/>
      <c r="AA62" s="167"/>
      <c r="AB62" s="167"/>
      <c r="AC62" s="167"/>
      <c r="AD62" s="167"/>
      <c r="AE62" s="167"/>
      <c r="AF62" s="167"/>
      <c r="AG62" s="167"/>
      <c r="AH62" s="170"/>
    </row>
    <row r="63" spans="1:34" ht="63" customHeight="1" thickBot="1" x14ac:dyDescent="0.3">
      <c r="A63" s="146" t="s">
        <v>141</v>
      </c>
      <c r="B63" s="147"/>
      <c r="C63" s="147"/>
      <c r="D63" s="147"/>
      <c r="E63" s="147"/>
      <c r="F63" s="147"/>
      <c r="G63" s="147"/>
      <c r="H63" s="147"/>
      <c r="I63" s="147"/>
      <c r="J63" s="147"/>
      <c r="K63" s="147"/>
      <c r="L63" s="147"/>
      <c r="M63" s="147"/>
      <c r="N63" s="147"/>
      <c r="O63" s="147"/>
      <c r="P63" s="147"/>
      <c r="Q63" s="148"/>
      <c r="R63" s="149" t="s">
        <v>142</v>
      </c>
      <c r="S63" s="147"/>
      <c r="T63" s="147"/>
      <c r="U63" s="147"/>
      <c r="V63" s="147"/>
      <c r="W63" s="147"/>
      <c r="X63" s="147"/>
      <c r="Y63" s="147"/>
      <c r="Z63" s="147"/>
      <c r="AA63" s="147"/>
      <c r="AB63" s="147"/>
      <c r="AC63" s="147"/>
      <c r="AD63" s="147"/>
      <c r="AE63" s="147"/>
      <c r="AF63" s="147"/>
      <c r="AG63" s="147"/>
      <c r="AH63" s="150"/>
    </row>
    <row r="64" spans="1:34" ht="4.5" customHeight="1" thickBot="1" x14ac:dyDescent="0.3"/>
    <row r="65" spans="1:34" x14ac:dyDescent="0.25">
      <c r="A65" s="151" t="s">
        <v>120</v>
      </c>
      <c r="B65" s="152"/>
      <c r="C65" s="152"/>
      <c r="D65" s="152"/>
      <c r="E65" s="152"/>
      <c r="F65" s="152"/>
      <c r="G65" s="152"/>
      <c r="H65" s="152"/>
      <c r="I65" s="152"/>
      <c r="J65" s="152"/>
      <c r="K65" s="152"/>
      <c r="L65" s="152"/>
      <c r="M65" s="152"/>
      <c r="N65" s="152"/>
      <c r="O65" s="152"/>
      <c r="P65" s="152"/>
      <c r="Q65" s="152"/>
      <c r="R65" s="152"/>
      <c r="S65" s="152"/>
      <c r="T65" s="152"/>
      <c r="U65" s="152"/>
      <c r="V65" s="152"/>
      <c r="W65" s="152"/>
      <c r="X65" s="152"/>
      <c r="Y65" s="152"/>
      <c r="Z65" s="152"/>
      <c r="AA65" s="152"/>
      <c r="AB65" s="152"/>
      <c r="AC65" s="152"/>
      <c r="AD65" s="152"/>
      <c r="AE65" s="152"/>
      <c r="AF65" s="152"/>
      <c r="AG65" s="152"/>
      <c r="AH65" s="153"/>
    </row>
    <row r="66" spans="1:34" ht="50.25" customHeight="1" x14ac:dyDescent="0.25">
      <c r="A66" s="154" t="s">
        <v>145</v>
      </c>
      <c r="B66" s="155"/>
      <c r="C66" s="155"/>
      <c r="D66" s="155"/>
      <c r="E66" s="155"/>
      <c r="F66" s="155"/>
      <c r="G66" s="155"/>
      <c r="H66" s="155"/>
      <c r="I66" s="155"/>
      <c r="J66" s="155"/>
      <c r="K66" s="155"/>
      <c r="L66" s="155"/>
      <c r="M66" s="155"/>
      <c r="N66" s="155"/>
      <c r="O66" s="155"/>
      <c r="P66" s="155"/>
      <c r="Q66" s="155"/>
      <c r="R66" s="155"/>
      <c r="S66" s="155"/>
      <c r="T66" s="155"/>
      <c r="U66" s="155"/>
      <c r="V66" s="155"/>
      <c r="W66" s="155"/>
      <c r="X66" s="155"/>
      <c r="Y66" s="155"/>
      <c r="Z66" s="155"/>
      <c r="AA66" s="155"/>
      <c r="AB66" s="155"/>
      <c r="AC66" s="155"/>
      <c r="AD66" s="155"/>
      <c r="AE66" s="155"/>
      <c r="AF66" s="155"/>
      <c r="AG66" s="155"/>
      <c r="AH66" s="156"/>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57" t="s">
        <v>37</v>
      </c>
      <c r="B69" s="158"/>
      <c r="C69" s="158"/>
      <c r="D69" s="158"/>
      <c r="E69" s="158"/>
      <c r="F69" s="158"/>
      <c r="G69" s="158"/>
      <c r="H69" s="158"/>
      <c r="I69" s="158"/>
      <c r="J69" s="158"/>
      <c r="K69" s="158"/>
      <c r="L69" s="158"/>
      <c r="M69" s="158"/>
      <c r="N69" s="158"/>
      <c r="O69" s="158"/>
      <c r="P69" s="158"/>
      <c r="Q69" s="158"/>
      <c r="R69" s="159">
        <f ca="1">TODAY()</f>
        <v>44769</v>
      </c>
      <c r="S69" s="159"/>
      <c r="T69" s="159"/>
      <c r="U69" s="159"/>
      <c r="V69" s="159"/>
      <c r="W69" s="159"/>
      <c r="X69" s="159"/>
      <c r="Y69" s="159"/>
      <c r="Z69" s="159"/>
      <c r="AA69" s="159"/>
      <c r="AB69" s="159"/>
      <c r="AC69" s="159"/>
      <c r="AD69" s="159"/>
      <c r="AE69" s="159"/>
      <c r="AF69" s="159"/>
      <c r="AG69" s="159"/>
      <c r="AH69" s="160"/>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40">
        <f>(Entrada!B16)</f>
        <v>0</v>
      </c>
      <c r="B75" s="141"/>
      <c r="C75" s="141"/>
      <c r="D75" s="141"/>
      <c r="E75" s="141"/>
      <c r="F75" s="141"/>
      <c r="G75" s="141"/>
      <c r="H75" s="141"/>
      <c r="I75" s="141"/>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2"/>
    </row>
    <row r="76" spans="1:34" ht="16.5" thickBot="1" x14ac:dyDescent="0.3">
      <c r="A76" s="143" t="str">
        <f>CONCATENATE(Entrada!B17," do(a) ",Entrada!B4)</f>
        <v xml:space="preserve"> do(a) Centro Hípico Sapucaí de Minas Gerais</v>
      </c>
      <c r="B76" s="144"/>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4"/>
      <c r="AE76" s="144"/>
      <c r="AF76" s="144"/>
      <c r="AG76" s="144"/>
      <c r="AH76" s="145"/>
    </row>
  </sheetData>
  <sheetProtection formatRows="0" insertRows="0" deleteRows="0" selectLockedCells="1"/>
  <protectedRanges>
    <protectedRange sqref="A16 A22 C27 R63 C31 I38 B42:AE53 G57 K57 O57 S57 W57 AA57 AA59 W59 S59 O59 K59 G59 A63 A18:A19 B30:AH30 B34:AH34" name="Intervalo3"/>
    <protectedRange sqref="A9" name="Intervalo1"/>
    <protectedRange sqref="A13" name="Intervalo2"/>
  </protectedRanges>
  <mergeCells count="183">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7:B27"/>
    <mergeCell ref="C27:AH27"/>
    <mergeCell ref="A14:AH14"/>
    <mergeCell ref="A15:AH15"/>
    <mergeCell ref="A16:AH16"/>
    <mergeCell ref="A17:AH17"/>
    <mergeCell ref="A18:AH18"/>
    <mergeCell ref="A26:AH26"/>
    <mergeCell ref="A28:H28"/>
    <mergeCell ref="I28:N28"/>
    <mergeCell ref="O28:W28"/>
    <mergeCell ref="X28:AH28"/>
    <mergeCell ref="B29:H29"/>
    <mergeCell ref="I29:K29"/>
    <mergeCell ref="L29:N29"/>
    <mergeCell ref="O29:U29"/>
    <mergeCell ref="V29:W29"/>
    <mergeCell ref="X29:AD29"/>
    <mergeCell ref="AE29:AF29"/>
    <mergeCell ref="AG29:AH29"/>
    <mergeCell ref="A32:H32"/>
    <mergeCell ref="I32:N32"/>
    <mergeCell ref="O32:W32"/>
    <mergeCell ref="X32:AH32"/>
    <mergeCell ref="B30:H30"/>
    <mergeCell ref="I30:K30"/>
    <mergeCell ref="L30:N30"/>
    <mergeCell ref="O30:U30"/>
    <mergeCell ref="V30:W30"/>
    <mergeCell ref="X30:AD30"/>
    <mergeCell ref="AE30:AF30"/>
    <mergeCell ref="AG30:AH30"/>
    <mergeCell ref="A31:B31"/>
    <mergeCell ref="C31:AH31"/>
    <mergeCell ref="A40:X40"/>
    <mergeCell ref="Y40:Z41"/>
    <mergeCell ref="AA40:AB41"/>
    <mergeCell ref="AC40:AE41"/>
    <mergeCell ref="AF40:AH41"/>
    <mergeCell ref="B41:X41"/>
    <mergeCell ref="A35:AH35"/>
    <mergeCell ref="A36:AH36"/>
    <mergeCell ref="A37:AH37"/>
    <mergeCell ref="A38:H38"/>
    <mergeCell ref="I38:AH38"/>
    <mergeCell ref="A39:AH39"/>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F50:AH50"/>
    <mergeCell ref="B51:X51"/>
    <mergeCell ref="Y51:Z51"/>
    <mergeCell ref="AA51:AB51"/>
    <mergeCell ref="AC51:AE51"/>
    <mergeCell ref="AF51:AH51"/>
    <mergeCell ref="B48:X48"/>
    <mergeCell ref="Y48:Z48"/>
    <mergeCell ref="AA48:AB48"/>
    <mergeCell ref="AC48:AE48"/>
    <mergeCell ref="AF48:AH48"/>
    <mergeCell ref="B49:X49"/>
    <mergeCell ref="Y49:Z49"/>
    <mergeCell ref="AA49:AB49"/>
    <mergeCell ref="AC49:AE49"/>
    <mergeCell ref="AF49:AH49"/>
    <mergeCell ref="G58:J58"/>
    <mergeCell ref="K58:N58"/>
    <mergeCell ref="O58:R58"/>
    <mergeCell ref="S58:V58"/>
    <mergeCell ref="W58:Z58"/>
    <mergeCell ref="AA58:AD58"/>
    <mergeCell ref="B50:X50"/>
    <mergeCell ref="Y50:Z50"/>
    <mergeCell ref="AA50:AB50"/>
    <mergeCell ref="AC50:AE50"/>
    <mergeCell ref="A75:AH75"/>
    <mergeCell ref="A76:AH76"/>
    <mergeCell ref="A63:Q63"/>
    <mergeCell ref="R63:AH63"/>
    <mergeCell ref="A65:AH65"/>
    <mergeCell ref="A66:AH66"/>
    <mergeCell ref="A69:Q69"/>
    <mergeCell ref="R69:AH69"/>
    <mergeCell ref="W59:Z59"/>
    <mergeCell ref="AA59:AD59"/>
    <mergeCell ref="AE59:AH59"/>
    <mergeCell ref="A61:AH61"/>
    <mergeCell ref="A62:Q62"/>
    <mergeCell ref="R62:AH62"/>
    <mergeCell ref="B52:X52"/>
    <mergeCell ref="Y52:Z52"/>
    <mergeCell ref="AA52:AB52"/>
    <mergeCell ref="AC52:AE52"/>
    <mergeCell ref="AF52:AH52"/>
    <mergeCell ref="A59:F59"/>
    <mergeCell ref="G59:J59"/>
    <mergeCell ref="K59:N59"/>
    <mergeCell ref="O59:R59"/>
    <mergeCell ref="S59:V59"/>
    <mergeCell ref="K56:N56"/>
    <mergeCell ref="O56:R56"/>
    <mergeCell ref="S56:V56"/>
    <mergeCell ref="W56:Z56"/>
    <mergeCell ref="AA56:AD56"/>
    <mergeCell ref="AE56:AH58"/>
    <mergeCell ref="A57:F57"/>
    <mergeCell ref="G57:J57"/>
    <mergeCell ref="K57:N57"/>
    <mergeCell ref="O57:R57"/>
    <mergeCell ref="S57:V57"/>
    <mergeCell ref="W57:Z57"/>
    <mergeCell ref="AA57:AD57"/>
    <mergeCell ref="A58:F58"/>
    <mergeCell ref="B53:X53"/>
    <mergeCell ref="Y53:Z53"/>
    <mergeCell ref="AA53:AB53"/>
    <mergeCell ref="AC53:AE53"/>
    <mergeCell ref="AF53:AH53"/>
    <mergeCell ref="A54:AE54"/>
    <mergeCell ref="AF54:AH54"/>
    <mergeCell ref="A55:AH55"/>
    <mergeCell ref="A56:F56"/>
    <mergeCell ref="G56:J56"/>
    <mergeCell ref="B34:H34"/>
    <mergeCell ref="I34:K34"/>
    <mergeCell ref="L34:N34"/>
    <mergeCell ref="O34:U34"/>
    <mergeCell ref="V34:W34"/>
    <mergeCell ref="X34:AD34"/>
    <mergeCell ref="AE34:AF34"/>
    <mergeCell ref="AG34:AH34"/>
    <mergeCell ref="AE33:AF33"/>
    <mergeCell ref="AG33:AH33"/>
    <mergeCell ref="B33:H33"/>
    <mergeCell ref="I33:K33"/>
    <mergeCell ref="L33:N33"/>
    <mergeCell ref="O33:U33"/>
    <mergeCell ref="V33:W33"/>
    <mergeCell ref="X33:AD33"/>
  </mergeCells>
  <printOptions horizontalCentered="1"/>
  <pageMargins left="0.51181102362204722" right="0.51181102362204722" top="0.78740157480314965" bottom="0.78740157480314965" header="0.31496062992125984" footer="0.31496062992125984"/>
  <pageSetup scale="91" fitToHeight="100" orientation="landscape" r:id="rId1"/>
  <rowBreaks count="3" manualBreakCount="3">
    <brk id="23" max="16383" man="1"/>
    <brk id="34" max="16383" man="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2022-04-27T14:21:49Z</cp:lastPrinted>
  <dcterms:created xsi:type="dcterms:W3CDTF">2017-03-14T17:02:58Z</dcterms:created>
  <dcterms:modified xsi:type="dcterms:W3CDTF">2022-07-27T11:48:46Z</dcterms:modified>
</cp:coreProperties>
</file>