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F:\"/>
    </mc:Choice>
  </mc:AlternateContent>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7" i="13" l="1"/>
  <c r="A15" i="13"/>
  <c r="AF68" i="17"/>
  <c r="AF67" i="17"/>
  <c r="AF66" i="17"/>
  <c r="AF65" i="17"/>
  <c r="AF64" i="17"/>
  <c r="AF63" i="17"/>
  <c r="AF62" i="17"/>
  <c r="AF61" i="17"/>
  <c r="AF60" i="17"/>
  <c r="AF59" i="17"/>
  <c r="AF58" i="17"/>
  <c r="AF57" i="17"/>
  <c r="A103" i="17" l="1"/>
  <c r="A102" i="17"/>
  <c r="R96" i="17"/>
  <c r="AE86" i="17"/>
  <c r="AF80" i="17"/>
  <c r="AF79" i="17"/>
  <c r="AF78" i="17"/>
  <c r="AF77" i="17"/>
  <c r="AF76" i="17"/>
  <c r="AF75" i="17"/>
  <c r="AF74" i="17"/>
  <c r="AF73" i="17"/>
  <c r="AF72" i="17"/>
  <c r="AF71" i="17"/>
  <c r="AF70" i="17"/>
  <c r="AF69" i="17"/>
  <c r="AB5" i="17"/>
  <c r="A5" i="17"/>
  <c r="A30" i="16"/>
  <c r="A29" i="16"/>
  <c r="L23" i="16"/>
  <c r="A12" i="16"/>
  <c r="A11" i="16"/>
  <c r="S10" i="16"/>
  <c r="E10" i="16"/>
  <c r="A33" i="15"/>
  <c r="A32" i="15"/>
  <c r="L26" i="15"/>
  <c r="A12" i="15"/>
  <c r="A11" i="15"/>
  <c r="S10" i="15"/>
  <c r="E10" i="15"/>
  <c r="A35" i="14"/>
  <c r="A34" i="14"/>
  <c r="A28" i="14"/>
  <c r="A27" i="14"/>
  <c r="L22" i="14"/>
  <c r="A8" i="14"/>
  <c r="E7" i="14"/>
  <c r="E6" i="14"/>
  <c r="A29" i="13"/>
  <c r="A28" i="13"/>
  <c r="L22" i="13"/>
  <c r="N12" i="13"/>
  <c r="C12" i="13"/>
  <c r="H11" i="13"/>
  <c r="A11" i="13"/>
  <c r="J10" i="13"/>
  <c r="A10" i="13"/>
  <c r="H9" i="13"/>
  <c r="N8" i="13"/>
  <c r="C8" i="13"/>
  <c r="M7" i="13"/>
  <c r="E7" i="13"/>
  <c r="E6" i="13"/>
  <c r="AF81" i="17" l="1"/>
  <c r="K9" i="3"/>
  <c r="P9" i="3"/>
  <c r="A30" i="11" l="1"/>
  <c r="A29" i="11"/>
  <c r="L23" i="11"/>
  <c r="A12" i="11"/>
  <c r="A11" i="11"/>
  <c r="S10" i="11"/>
  <c r="E10" i="11"/>
  <c r="A34" i="10"/>
  <c r="A33" i="10"/>
  <c r="L27" i="10"/>
  <c r="A12" i="10"/>
  <c r="A11" i="10"/>
  <c r="S10" i="10"/>
  <c r="E10" i="10"/>
  <c r="A6" i="6" l="1"/>
  <c r="A5" i="6"/>
  <c r="S4" i="6"/>
  <c r="E4" i="6"/>
  <c r="A45" i="6"/>
  <c r="A44" i="6"/>
  <c r="L41"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<sst xmlns="http://schemas.openxmlformats.org/spreadsheetml/2006/main" count="241" uniqueCount="153">
  <si>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</si>
  <si>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</si>
  <si>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</si>
  <si>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</si>
  <si>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</si>
  <si>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</si>
  <si>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</si>
  <si>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</si>
  <si>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</si>
  <si>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</si>
  <si>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</si>
  <si>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</si>
  <si>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</si>
  <si>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</si>
  <si>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</si>
  <si>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</si>
  <si>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</si>
  <si>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</si>
  <si>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</si>
  <si>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</si>
  <si>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</si>
  <si>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</si>
  <si>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</si>
  <si>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</si>
  <si>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</si>
  <si>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</si>
  <si>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</si>
  <si>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</si>
  <si>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</si>
  <si>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</si>
  <si>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</si>
  <si>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</si>
  <si>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</si>
  <si>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</si>
  <si>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</si>
  <si>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</si>
  <si>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</si>
  <si>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</si>
  <si>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</si>
  <si>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</si>
  <si>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</si>
  <si>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</si>
  <si>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</si>
  <si>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</si>
  <si>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</si>
  <si>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</si>
  <si>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</si>
  <si>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</si>
  <si>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</si>
  <si>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</si>
  <si>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</si>
  <si>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</si>
  <si>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</si>
  <si>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</si>
  <si>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</si>
  <si>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</si>
  <si>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</si>
  <si>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</si>
  <si>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</si>
  <si>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</si>
  <si>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</si>
  <si>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</si>
  <si>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</si>
  <si>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</si>
  <si>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</si>
  <si>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</si>
  <si>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</si>
  <si>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</si>
  <si>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</si>
  <si>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</si>
  <si>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</si>
  <si>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</si>
  <si>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</si>
  <si>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</si>
  <si>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</si>
  <si>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</si>
  <si>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</si>
  <si>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</si>
  <si>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</si>
  <si>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</si>
  <si>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</si>
  <si>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</si>
  <si>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</si>
  <si>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</si>
  <si>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</si>
  <si>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</si>
  <si>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</si>
  <si>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</si>
  <si>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</si>
  <si>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</si>
  <si>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</si>
  <si>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</si>
  <si>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</si>
  <si>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</si>
  <si>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</si>
  <si>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</si>
  <si>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</si>
  <si>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</si>
  <si>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</si>
  <si>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</si>
  <si>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</si>
  <si>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</si>
  <si>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</si>
  <si>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</si>
  <si>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</si>
  <si>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</si>
  <si>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</si>
  <si>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</si>
  <si>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</si>
  <si>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</si>
  <si>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</si>
  <si>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</si>
  <si>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</si>
  <si>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</si>
  <si>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</si>
  <si>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</si>
  <si>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</si>
  <si>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</si>
  <si>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</si>
  <si>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</si>
  <si>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</si>
  <si>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</si>
  <si>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</si>
  <si>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</si>
  <si>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</si>
  <si>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</si>
  <si>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</si>
  <si>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</si>
  <si>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</si>
  <si>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</si>
  <si>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</si>
  <si>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</si>
  <si>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</si>
  <si>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</si>
  <si>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</si>
  <si>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</si>
  <si>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</si>
  <si>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</si>
  <si>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</si>
  <si>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</si>
  <si>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</si>
  <si>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</si>
  <si>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</si>
  <si>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</si>
  <si>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</si>
  <si>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</si>
  <si>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</si>
  <si>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</si>
  <si>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</si>
  <si>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Fundação Santarritense de Saúde e Assistência Social</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</si>
  <si>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Saúde, para atuação na área de Saúde na Atenção Média Complexidade (MAC)</t>
  </si>
  <si>
    <t>24.492.324/0001-52</t>
  </si>
  <si>
    <t>com as seguintes justificativas: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</si>
</sst>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4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Alignment="1">
      <alignment horizontal="distributed" vertical="top"/>
    </xf>
    <xf numFmtId="0" fontId="1" fillId="0" borderId="1" xfId="0" applyFont="1" applyBorder="1" applyAlignment="1">
      <alignment horizontal="center"/>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1" xfId="0" applyFont="1" applyBorder="1" applyAlignment="1">
      <alignment horizontal="center" vertic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0" xfId="0" applyFont="1" applyAlignment="1">
      <alignment horizontal="justify" wrapText="1"/>
    </xf>
    <xf numFmtId="0" fontId="2" fillId="0" borderId="0" xfId="0" applyFont="1" applyAlignment="1">
      <alignment horizontal="center" wrapText="1"/>
    </xf>
    <xf numFmtId="0" fontId="1" fillId="0" borderId="0" xfId="0" applyFont="1" applyAlignment="1">
      <alignment horizontal="justify" vertical="top" wrapText="1"/>
    </xf>
    <xf numFmtId="0" fontId="1" fillId="0" borderId="0" xfId="0" applyFont="1" applyAlignment="1">
      <alignment horizontal="justify" vertical="top"/>
    </xf>
    <xf numFmtId="0" fontId="1" fillId="0" borderId="1" xfId="0" applyFont="1" applyBorder="1" applyAlignment="1">
      <alignment horizontal="left"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1" fillId="0" borderId="19" xfId="0" applyFont="1" applyBorder="1" applyAlignment="1" applyProtection="1">
      <alignment horizontal="justify" vertical="top"/>
      <protection locked="0"/>
    </xf>
    <xf numFmtId="0" fontId="1" fillId="0" borderId="12" xfId="0" applyFont="1" applyBorder="1" applyAlignment="1" applyProtection="1">
      <alignment horizontal="justify" vertical="top"/>
      <protection locked="0"/>
    </xf>
    <xf numFmtId="0" fontId="1" fillId="0" borderId="20" xfId="0" applyFont="1" applyBorder="1" applyAlignment="1" applyProtection="1">
      <alignment horizontal="justify" vertical="top"/>
      <protection locked="0"/>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1" fillId="0" borderId="60" xfId="0" applyFont="1" applyBorder="1" applyAlignment="1" applyProtection="1">
      <alignment horizontal="justify" vertical="top" wrapText="1"/>
      <protection locked="0"/>
    </xf>
    <xf numFmtId="0" fontId="1" fillId="0" borderId="61" xfId="0" applyFont="1" applyBorder="1" applyAlignment="1" applyProtection="1">
      <alignment horizontal="justify" vertical="top" wrapText="1"/>
      <protection locked="0"/>
    </xf>
    <xf numFmtId="0" fontId="7" fillId="0" borderId="1" xfId="0" applyFont="1" applyBorder="1" applyAlignment="1" applyProtection="1">
      <alignment horizontal="left"/>
      <protection locked="0"/>
    </xf>
    <xf numFmtId="14"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left"/>
      <protection locked="0"/>
    </xf>
    <xf numFmtId="0" fontId="1" fillId="0" borderId="1"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1" fillId="0" borderId="40" xfId="0" applyFont="1" applyBorder="1" applyAlignment="1" applyProtection="1">
      <alignment horizontal="left"/>
      <protection locked="0"/>
    </xf>
    <xf numFmtId="14" fontId="1" fillId="0" borderId="40" xfId="0" applyNumberFormat="1" applyFont="1" applyBorder="1" applyAlignment="1" applyProtection="1">
      <alignment horizontal="center"/>
      <protection locked="0"/>
    </xf>
    <xf numFmtId="0" fontId="1" fillId="0" borderId="40" xfId="0" applyFont="1" applyBorder="1" applyAlignment="1" applyProtection="1">
      <alignment horizontal="center"/>
      <protection locked="0"/>
    </xf>
    <xf numFmtId="0" fontId="1" fillId="0" borderId="41" xfId="0" applyFont="1" applyBorder="1" applyAlignment="1" applyProtection="1">
      <alignment horizontal="center"/>
      <protection locked="0"/>
    </xf>
    <xf numFmtId="0" fontId="1" fillId="0" borderId="12" xfId="0" applyFont="1" applyBorder="1" applyAlignment="1" applyProtection="1">
      <alignment horizontal="distributed" vertical="top"/>
      <protection locked="0"/>
    </xf>
    <xf numFmtId="0" fontId="1" fillId="0" borderId="20" xfId="0" applyFont="1" applyBorder="1" applyAlignment="1" applyProtection="1">
      <alignment horizontal="distributed" vertical="top"/>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4" fontId="1" fillId="0" borderId="11" xfId="0" applyNumberFormat="1" applyFont="1" applyBorder="1" applyAlignment="1" applyProtection="1">
      <alignment horizontal="center"/>
    </xf>
    <xf numFmtId="4" fontId="1" fillId="0" borderId="12" xfId="0" applyNumberFormat="1" applyFont="1" applyBorder="1" applyAlignment="1" applyProtection="1">
      <alignment horizontal="center"/>
    </xf>
    <xf numFmtId="4" fontId="1" fillId="0" borderId="13" xfId="0" applyNumberFormat="1" applyFont="1" applyBorder="1" applyAlignment="1" applyProtection="1">
      <alignment horizontal="center"/>
    </xf>
    <xf numFmtId="4" fontId="2" fillId="0" borderId="12" xfId="0" applyNumberFormat="1" applyFont="1" applyBorder="1" applyAlignment="1" applyProtection="1">
      <alignment horizontal="left"/>
    </xf>
    <xf numFmtId="4" fontId="2" fillId="0" borderId="20" xfId="0" applyNumberFormat="1" applyFont="1" applyBorder="1" applyAlignment="1" applyProtection="1">
      <alignment horizontal="left"/>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topLeftCell="A5" workbookViewId="0">
      <selection activeCell="A16" sqref="A16"/>
    </sheetView>
  </sheetViews>
  <sheetFormatPr defaultRowHeight="15.75" x14ac:dyDescent="0.25"/>
  <cols>
    <col min="1" max="1" width="49.5703125" style="5" customWidth="1"/>
    <col min="2" max="2" width="81.140625" style="6" customWidth="1"/>
    <col min="3" max="16384" width="9.140625" style="4"/>
  </cols>
  <sheetData>
    <row r="1" spans="1:2" ht="15" x14ac:dyDescent="0.2">
      <c r="A1" s="31" t="s">
        <v>20</v>
      </c>
      <c r="B1" s="31"/>
    </row>
    <row r="2" spans="1:2" x14ac:dyDescent="0.25">
      <c r="B2" s="17"/>
    </row>
    <row r="3" spans="1:2" x14ac:dyDescent="0.25">
      <c r="A3" s="5" t="s">
        <v>21</v>
      </c>
      <c r="B3" s="17">
        <v>2017</v>
      </c>
    </row>
    <row r="4" spans="1:2" x14ac:dyDescent="0.25">
      <c r="A4" s="5" t="s">
        <v>22</v>
      </c>
      <c r="B4" s="17" t="s">
        <v>149</v>
      </c>
    </row>
    <row r="5" spans="1:2" x14ac:dyDescent="0.25">
      <c r="A5" s="5" t="s">
        <v>11</v>
      </c>
      <c r="B5" s="17" t="s">
        <v>151</v>
      </c>
    </row>
    <row r="6" spans="1:2" x14ac:dyDescent="0.25">
      <c r="A6" s="5" t="s">
        <v>23</v>
      </c>
      <c r="B6" s="17"/>
    </row>
    <row r="7" spans="1:2" x14ac:dyDescent="0.25">
      <c r="A7" s="5" t="s">
        <v>5</v>
      </c>
      <c r="B7" s="17"/>
    </row>
    <row r="8" spans="1:2" x14ac:dyDescent="0.25">
      <c r="A8" s="5" t="s">
        <v>12</v>
      </c>
      <c r="B8" s="17"/>
    </row>
    <row r="9" spans="1:2" x14ac:dyDescent="0.25">
      <c r="A9" s="5" t="s">
        <v>4</v>
      </c>
      <c r="B9" s="17"/>
    </row>
    <row r="10" spans="1:2" x14ac:dyDescent="0.25">
      <c r="A10" s="5" t="s">
        <v>13</v>
      </c>
      <c r="B10" s="17"/>
    </row>
    <row r="11" spans="1:2" x14ac:dyDescent="0.25">
      <c r="A11" s="5" t="s">
        <v>6</v>
      </c>
      <c r="B11" s="17"/>
    </row>
    <row r="12" spans="1:2" x14ac:dyDescent="0.25">
      <c r="A12" s="5" t="s">
        <v>7</v>
      </c>
      <c r="B12" s="17"/>
    </row>
    <row r="13" spans="1:2" x14ac:dyDescent="0.25">
      <c r="A13" s="5" t="s">
        <v>8</v>
      </c>
      <c r="B13" s="17"/>
    </row>
    <row r="14" spans="1:2" x14ac:dyDescent="0.25">
      <c r="A14" s="5" t="s">
        <v>9</v>
      </c>
      <c r="B14" s="17"/>
    </row>
    <row r="15" spans="1:2" x14ac:dyDescent="0.25">
      <c r="A15" s="5" t="s">
        <v>10</v>
      </c>
      <c r="B15" s="18"/>
    </row>
    <row r="16" spans="1:2" x14ac:dyDescent="0.25">
      <c r="A16" s="5" t="s">
        <v>24</v>
      </c>
      <c r="B16" s="17"/>
    </row>
    <row r="17" spans="1:2" x14ac:dyDescent="0.25">
      <c r="A17" s="5" t="s">
        <v>29</v>
      </c>
      <c r="B17" s="17"/>
    </row>
    <row r="18" spans="1:2" x14ac:dyDescent="0.25">
      <c r="A18" s="5" t="s">
        <v>25</v>
      </c>
      <c r="B18" s="19"/>
    </row>
    <row r="19" spans="1:2" x14ac:dyDescent="0.25">
      <c r="A19" s="5" t="s">
        <v>26</v>
      </c>
      <c r="B19" s="17"/>
    </row>
    <row r="20" spans="1:2" x14ac:dyDescent="0.25">
      <c r="A20" s="5" t="s">
        <v>27</v>
      </c>
      <c r="B20" s="17"/>
    </row>
    <row r="21" spans="1:2" x14ac:dyDescent="0.25">
      <c r="A21" s="5" t="s">
        <v>12</v>
      </c>
      <c r="B21" s="17"/>
    </row>
    <row r="22" spans="1:2" x14ac:dyDescent="0.25">
      <c r="A22" s="5" t="s">
        <v>4</v>
      </c>
      <c r="B22" s="17"/>
    </row>
    <row r="23" spans="1:2" x14ac:dyDescent="0.25">
      <c r="A23" s="5" t="s">
        <v>13</v>
      </c>
      <c r="B23" s="17"/>
    </row>
    <row r="24" spans="1:2" x14ac:dyDescent="0.25">
      <c r="A24" s="5" t="s">
        <v>6</v>
      </c>
      <c r="B24" s="17"/>
    </row>
    <row r="25" spans="1:2" x14ac:dyDescent="0.25">
      <c r="A25" s="5" t="s">
        <v>7</v>
      </c>
      <c r="B25" s="17"/>
    </row>
    <row r="26" spans="1:2" x14ac:dyDescent="0.25">
      <c r="A26" s="5" t="s">
        <v>18</v>
      </c>
      <c r="B26" s="17"/>
    </row>
    <row r="27" spans="1:2" x14ac:dyDescent="0.25">
      <c r="A27" s="5" t="s">
        <v>10</v>
      </c>
      <c r="B27" s="18"/>
    </row>
    <row r="28" spans="1:2" x14ac:dyDescent="0.25">
      <c r="A28" s="5" t="s">
        <v>145</v>
      </c>
      <c r="B28" s="20"/>
    </row>
    <row r="29" spans="1:2" x14ac:dyDescent="0.25">
      <c r="A29" s="5" t="s">
        <v>146</v>
      </c>
      <c r="B29" s="20"/>
    </row>
    <row r="30" spans="1:2" x14ac:dyDescent="0.25">
      <c r="A30" s="5" t="s">
        <v>49</v>
      </c>
      <c r="B30" s="17"/>
    </row>
    <row r="31" spans="1:2" x14ac:dyDescent="0.25">
      <c r="A31" s="5" t="s">
        <v>50</v>
      </c>
      <c r="B31" s="17"/>
    </row>
  </sheetData>
  <sheetProtection algorithmName="SHA-512" hashValue="kppsqh97bCn0ulrA9pLOWd5vC8VeJ53nU7iEA++4gB7nAlrpnijVrqiCh5YXLoggsr2hng6iyeawDNZDcJqZOg==" saltValue="CMXvSaVzWHKC2y3z8NDFgQ==" spinCount="100000" sheet="1"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15" sqref="E15:V20"/>
    </sheetView>
  </sheetViews>
  <sheetFormatPr defaultColWidth="4.140625" defaultRowHeight="15.75" x14ac:dyDescent="0.25"/>
  <cols>
    <col min="1" max="16384" width="4.140625" style="1"/>
  </cols>
  <sheetData>
    <row r="1" spans="1:22" x14ac:dyDescent="0.25">
      <c r="A1" s="40" t="s">
        <v>122</v>
      </c>
      <c r="B1" s="40"/>
      <c r="C1" s="40"/>
      <c r="D1" s="40"/>
      <c r="E1" s="40"/>
      <c r="F1" s="40"/>
      <c r="G1" s="40"/>
      <c r="H1" s="40"/>
      <c r="I1" s="40"/>
      <c r="J1" s="40"/>
      <c r="K1" s="40"/>
      <c r="L1" s="40"/>
      <c r="M1" s="40"/>
      <c r="N1" s="40"/>
      <c r="O1" s="40"/>
      <c r="P1" s="40"/>
      <c r="Q1" s="40"/>
      <c r="R1" s="40"/>
      <c r="S1" s="40"/>
      <c r="T1" s="40"/>
      <c r="U1" s="40"/>
      <c r="V1" s="4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0">
        <f>(Entrada!B16)</f>
        <v>0</v>
      </c>
      <c r="F10" s="40"/>
      <c r="G10" s="40"/>
      <c r="H10" s="40"/>
      <c r="I10" s="40"/>
      <c r="J10" s="40"/>
      <c r="K10" s="40"/>
      <c r="L10" s="40"/>
      <c r="M10" s="40"/>
      <c r="N10" s="40"/>
      <c r="O10" s="40"/>
      <c r="P10" s="40"/>
      <c r="Q10" s="40"/>
      <c r="R10" s="40"/>
      <c r="S10" s="32" t="str">
        <f>CONCATENATE(", ",Entrada!B17," do(a)")</f>
        <v>,  do(a)</v>
      </c>
      <c r="T10" s="32"/>
      <c r="U10" s="32"/>
      <c r="V10" s="32"/>
    </row>
    <row r="11" spans="1:22" ht="16.5" customHeight="1" x14ac:dyDescent="0.25">
      <c r="A11" s="33" t="str">
        <f>CONCATENATE(Entrada!B4,",")</f>
        <v>Fundação Santarritense de Saúde e Assistência Social,</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0">
        <f>(Entrada!B18)</f>
        <v>0</v>
      </c>
      <c r="B12" s="90"/>
      <c r="C12" s="90"/>
      <c r="D12" s="90"/>
      <c r="E12" s="38" t="s">
        <v>123</v>
      </c>
      <c r="F12" s="38"/>
      <c r="G12" s="38"/>
      <c r="H12" s="38"/>
      <c r="I12" s="38"/>
      <c r="J12" s="38"/>
      <c r="K12" s="38"/>
      <c r="L12" s="38"/>
      <c r="M12" s="38"/>
      <c r="N12" s="38"/>
      <c r="O12" s="38"/>
      <c r="P12" s="38"/>
      <c r="Q12" s="38"/>
      <c r="R12" s="38"/>
      <c r="S12" s="38"/>
      <c r="T12" s="38"/>
      <c r="U12" s="38"/>
      <c r="V12" s="38"/>
    </row>
    <row r="13" spans="1:22" ht="15.75" customHeight="1" x14ac:dyDescent="0.25">
      <c r="A13" s="37" t="s">
        <v>124</v>
      </c>
      <c r="B13" s="37"/>
      <c r="C13" s="37"/>
      <c r="D13" s="37"/>
      <c r="E13" s="37"/>
      <c r="F13" s="37"/>
      <c r="G13" s="37"/>
      <c r="H13" s="37"/>
      <c r="I13" s="37"/>
      <c r="J13" s="37"/>
      <c r="K13" s="37"/>
      <c r="L13" s="37"/>
      <c r="M13" s="37"/>
      <c r="N13" s="37"/>
      <c r="O13" s="37"/>
      <c r="P13" s="37"/>
      <c r="Q13" s="37"/>
      <c r="R13" s="37"/>
      <c r="S13" s="37"/>
      <c r="T13" s="37"/>
      <c r="U13" s="37"/>
      <c r="V13" s="37"/>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98" t="s">
        <v>125</v>
      </c>
      <c r="B15" s="198"/>
      <c r="C15" s="198"/>
      <c r="D15" s="198"/>
      <c r="E15" s="240"/>
      <c r="F15" s="240"/>
      <c r="G15" s="240"/>
      <c r="H15" s="240"/>
      <c r="I15" s="240"/>
      <c r="J15" s="240"/>
      <c r="K15" s="240"/>
      <c r="L15" s="240"/>
      <c r="M15" s="240"/>
      <c r="N15" s="240"/>
      <c r="O15" s="240"/>
      <c r="P15" s="240"/>
      <c r="Q15" s="240"/>
      <c r="R15" s="240"/>
      <c r="S15" s="240"/>
      <c r="T15" s="240"/>
      <c r="U15" s="240"/>
      <c r="V15" s="240"/>
    </row>
    <row r="16" spans="1:22" ht="15.75" customHeight="1" x14ac:dyDescent="0.25">
      <c r="A16" s="198" t="s">
        <v>126</v>
      </c>
      <c r="B16" s="198"/>
      <c r="C16" s="198"/>
      <c r="D16" s="198"/>
      <c r="E16" s="241"/>
      <c r="F16" s="241"/>
      <c r="G16" s="241"/>
      <c r="H16" s="241"/>
      <c r="I16" s="241"/>
      <c r="J16" s="241"/>
      <c r="K16" s="241"/>
      <c r="L16" s="241"/>
      <c r="M16" s="241"/>
      <c r="N16" s="241"/>
      <c r="O16" s="241"/>
      <c r="P16" s="241"/>
      <c r="Q16" s="241"/>
      <c r="R16" s="241"/>
      <c r="S16" s="241"/>
      <c r="T16" s="241"/>
      <c r="U16" s="241"/>
      <c r="V16" s="241"/>
    </row>
    <row r="17" spans="1:22" ht="15.75" customHeight="1" x14ac:dyDescent="0.25">
      <c r="A17" s="198" t="s">
        <v>13</v>
      </c>
      <c r="B17" s="198"/>
      <c r="C17" s="198"/>
      <c r="D17" s="198"/>
      <c r="E17" s="241"/>
      <c r="F17" s="241"/>
      <c r="G17" s="241"/>
      <c r="H17" s="241"/>
      <c r="I17" s="241"/>
      <c r="J17" s="241"/>
      <c r="K17" s="241"/>
      <c r="L17" s="241"/>
      <c r="M17" s="241"/>
      <c r="N17" s="241"/>
      <c r="O17" s="241"/>
      <c r="P17" s="241"/>
      <c r="Q17" s="241"/>
      <c r="R17" s="241"/>
      <c r="S17" s="241"/>
      <c r="T17" s="241"/>
      <c r="U17" s="241"/>
      <c r="V17" s="241"/>
    </row>
    <row r="18" spans="1:22" ht="15.75" customHeight="1" x14ac:dyDescent="0.25">
      <c r="A18" s="198" t="s">
        <v>7</v>
      </c>
      <c r="B18" s="198"/>
      <c r="C18" s="198"/>
      <c r="D18" s="198"/>
      <c r="E18" s="241"/>
      <c r="F18" s="241"/>
      <c r="G18" s="241"/>
      <c r="H18" s="241"/>
      <c r="I18" s="241"/>
      <c r="J18" s="241"/>
      <c r="K18" s="241"/>
      <c r="L18" s="241"/>
      <c r="M18" s="241"/>
      <c r="N18" s="241"/>
      <c r="O18" s="241"/>
      <c r="P18" s="241"/>
      <c r="Q18" s="241"/>
      <c r="R18" s="241"/>
      <c r="S18" s="241"/>
      <c r="T18" s="241"/>
      <c r="U18" s="241"/>
      <c r="V18" s="241"/>
    </row>
    <row r="19" spans="1:22" ht="15.75" customHeight="1" x14ac:dyDescent="0.25">
      <c r="A19" s="198" t="s">
        <v>127</v>
      </c>
      <c r="B19" s="198"/>
      <c r="C19" s="198"/>
      <c r="D19" s="198"/>
      <c r="E19" s="241"/>
      <c r="F19" s="241"/>
      <c r="G19" s="241"/>
      <c r="H19" s="241"/>
      <c r="I19" s="241"/>
      <c r="J19" s="241"/>
      <c r="K19" s="241"/>
      <c r="L19" s="241"/>
      <c r="M19" s="241"/>
      <c r="N19" s="241"/>
      <c r="O19" s="241"/>
      <c r="P19" s="241"/>
      <c r="Q19" s="241"/>
      <c r="R19" s="241"/>
      <c r="S19" s="241"/>
      <c r="T19" s="241"/>
      <c r="U19" s="241"/>
      <c r="V19" s="241"/>
    </row>
    <row r="20" spans="1:22" ht="15.75" customHeight="1" x14ac:dyDescent="0.25">
      <c r="A20" s="198" t="s">
        <v>128</v>
      </c>
      <c r="B20" s="198"/>
      <c r="C20" s="198"/>
      <c r="D20" s="198"/>
      <c r="E20" s="241"/>
      <c r="F20" s="241"/>
      <c r="G20" s="241"/>
      <c r="H20" s="241"/>
      <c r="I20" s="241"/>
      <c r="J20" s="241"/>
      <c r="K20" s="241"/>
      <c r="L20" s="241"/>
      <c r="M20" s="241"/>
      <c r="N20" s="241"/>
      <c r="O20" s="241"/>
      <c r="P20" s="241"/>
      <c r="Q20" s="241"/>
      <c r="R20" s="241"/>
      <c r="S20" s="241"/>
      <c r="T20" s="241"/>
      <c r="U20" s="241"/>
      <c r="V20" s="241"/>
    </row>
    <row r="21" spans="1:22" ht="15.75" customHeight="1" x14ac:dyDescent="0.25">
      <c r="A21" s="16"/>
      <c r="B21" s="16"/>
      <c r="C21" s="16"/>
      <c r="D21" s="16"/>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35" t="s">
        <v>57</v>
      </c>
      <c r="B27" s="35"/>
      <c r="C27" s="35"/>
      <c r="D27" s="35"/>
      <c r="E27" s="35"/>
      <c r="F27" s="35"/>
      <c r="G27" s="35"/>
      <c r="H27" s="35"/>
      <c r="I27" s="35"/>
      <c r="J27" s="35"/>
      <c r="K27" s="35"/>
      <c r="L27" s="36">
        <f ca="1">TODAY()</f>
        <v>42852</v>
      </c>
      <c r="M27" s="36"/>
      <c r="N27" s="36"/>
      <c r="O27" s="36"/>
      <c r="P27" s="36"/>
      <c r="Q27" s="36"/>
      <c r="R27" s="36"/>
      <c r="S27" s="36"/>
      <c r="T27" s="36"/>
      <c r="U27" s="36"/>
      <c r="V27" s="36"/>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Fundação Santarritense de Saúde e Assistência Social</v>
      </c>
      <c r="B34" s="32"/>
      <c r="C34" s="32"/>
      <c r="D34" s="32"/>
      <c r="E34" s="32"/>
      <c r="F34" s="32"/>
      <c r="G34" s="32"/>
      <c r="H34" s="32"/>
      <c r="I34" s="32"/>
      <c r="J34" s="32"/>
      <c r="K34" s="32"/>
      <c r="L34" s="32"/>
      <c r="M34" s="32"/>
      <c r="N34" s="32"/>
      <c r="O34" s="32"/>
      <c r="P34" s="32"/>
      <c r="Q34" s="32"/>
      <c r="R34" s="32"/>
      <c r="S34" s="32"/>
      <c r="T34" s="32"/>
      <c r="U34" s="32"/>
      <c r="V34" s="32"/>
    </row>
  </sheetData>
  <sheetProtection algorithmName="SHA-512" hashValue="5iXankpneAc+0eGMFfNmSPZeiDjCU5ihNhCusXHsINJ8yEqpvZToPbmyLwg8+5lb2lCoITlDBFdbPrLR9YhJKg==" saltValue="zHL+sJbkknsR/MRVmIKyOw==" spinCount="100000" sheet="1"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00" t="s">
        <v>129</v>
      </c>
      <c r="B1" s="200"/>
      <c r="C1" s="200"/>
      <c r="D1" s="200"/>
      <c r="E1" s="200"/>
      <c r="F1" s="200"/>
      <c r="G1" s="200"/>
      <c r="H1" s="200"/>
      <c r="I1" s="200"/>
      <c r="J1" s="200"/>
      <c r="K1" s="200"/>
      <c r="L1" s="200"/>
      <c r="M1" s="200"/>
      <c r="N1" s="200"/>
      <c r="O1" s="200"/>
      <c r="P1" s="200"/>
      <c r="Q1" s="200"/>
      <c r="R1" s="200"/>
      <c r="S1" s="200"/>
      <c r="T1" s="200"/>
      <c r="U1" s="200"/>
      <c r="V1" s="20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0">
        <f>(Entrada!B16)</f>
        <v>0</v>
      </c>
      <c r="F10" s="40"/>
      <c r="G10" s="40"/>
      <c r="H10" s="40"/>
      <c r="I10" s="40"/>
      <c r="J10" s="40"/>
      <c r="K10" s="40"/>
      <c r="L10" s="40"/>
      <c r="M10" s="40"/>
      <c r="N10" s="40"/>
      <c r="O10" s="40"/>
      <c r="P10" s="40"/>
      <c r="Q10" s="40"/>
      <c r="R10" s="40"/>
      <c r="S10" s="33" t="str">
        <f>CONCATENATE(", ",Entrada!B17," do(a)")</f>
        <v>,  do(a)</v>
      </c>
      <c r="T10" s="33"/>
      <c r="U10" s="33"/>
      <c r="V10" s="33"/>
    </row>
    <row r="11" spans="1:22" ht="16.5" customHeight="1" x14ac:dyDescent="0.25">
      <c r="A11" s="33" t="str">
        <f>CONCATENATE(Entrada!B4,",")</f>
        <v>Fundação Santarritense de Saúde e Assistência Social,</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0">
        <f>(Entrada!B18)</f>
        <v>0</v>
      </c>
      <c r="B12" s="90"/>
      <c r="C12" s="90"/>
      <c r="D12" s="90"/>
      <c r="E12" s="38" t="s">
        <v>130</v>
      </c>
      <c r="F12" s="38"/>
      <c r="G12" s="38"/>
      <c r="H12" s="38"/>
      <c r="I12" s="38"/>
      <c r="J12" s="38"/>
      <c r="K12" s="38"/>
      <c r="L12" s="38"/>
      <c r="M12" s="38"/>
      <c r="N12" s="38"/>
      <c r="O12" s="38"/>
      <c r="P12" s="38"/>
      <c r="Q12" s="38"/>
      <c r="R12" s="38"/>
      <c r="S12" s="38"/>
      <c r="T12" s="38"/>
      <c r="U12" s="38"/>
      <c r="V12" s="38"/>
    </row>
    <row r="13" spans="1:22" ht="33.75" customHeight="1" x14ac:dyDescent="0.25">
      <c r="A13" s="199" t="s">
        <v>131</v>
      </c>
      <c r="B13" s="199"/>
      <c r="C13" s="199"/>
      <c r="D13" s="199"/>
      <c r="E13" s="199"/>
      <c r="F13" s="199"/>
      <c r="G13" s="199"/>
      <c r="H13" s="199"/>
      <c r="I13" s="199"/>
      <c r="J13" s="199"/>
      <c r="K13" s="199"/>
      <c r="L13" s="199"/>
      <c r="M13" s="199"/>
      <c r="N13" s="199"/>
      <c r="O13" s="199"/>
      <c r="P13" s="199"/>
      <c r="Q13" s="199"/>
      <c r="R13" s="199"/>
      <c r="S13" s="199"/>
      <c r="T13" s="199"/>
      <c r="U13" s="199"/>
      <c r="V13" s="199"/>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38" t="s">
        <v>132</v>
      </c>
      <c r="E15" s="38"/>
      <c r="F15" s="38"/>
      <c r="G15" s="38"/>
      <c r="H15" s="38"/>
      <c r="I15" s="38"/>
      <c r="J15" s="38"/>
      <c r="K15" s="38"/>
      <c r="L15" s="38"/>
      <c r="M15" s="38"/>
      <c r="N15" s="38"/>
      <c r="O15" s="38"/>
      <c r="P15" s="38"/>
      <c r="Q15" s="38"/>
      <c r="R15" s="38"/>
      <c r="S15" s="38"/>
      <c r="T15" s="38"/>
      <c r="U15" s="38"/>
      <c r="V15" s="38"/>
    </row>
    <row r="16" spans="1:22" ht="63" customHeight="1" x14ac:dyDescent="0.25">
      <c r="A16" s="199" t="s">
        <v>133</v>
      </c>
      <c r="B16" s="199"/>
      <c r="C16" s="199"/>
      <c r="D16" s="199"/>
      <c r="E16" s="199"/>
      <c r="F16" s="199"/>
      <c r="G16" s="199"/>
      <c r="H16" s="199"/>
      <c r="I16" s="199"/>
      <c r="J16" s="199"/>
      <c r="K16" s="199"/>
      <c r="L16" s="199"/>
      <c r="M16" s="199"/>
      <c r="N16" s="199"/>
      <c r="O16" s="199"/>
      <c r="P16" s="199"/>
      <c r="Q16" s="199"/>
      <c r="R16" s="199"/>
      <c r="S16" s="199"/>
      <c r="T16" s="199"/>
      <c r="U16" s="199"/>
      <c r="V16" s="199"/>
    </row>
    <row r="17" spans="1:22" ht="15.75" customHeight="1" x14ac:dyDescent="0.25">
      <c r="A17" s="16"/>
      <c r="B17" s="16"/>
      <c r="C17" s="16"/>
      <c r="D17" s="16"/>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35" t="s">
        <v>57</v>
      </c>
      <c r="B23" s="35"/>
      <c r="C23" s="35"/>
      <c r="D23" s="35"/>
      <c r="E23" s="35"/>
      <c r="F23" s="35"/>
      <c r="G23" s="35"/>
      <c r="H23" s="35"/>
      <c r="I23" s="35"/>
      <c r="J23" s="35"/>
      <c r="K23" s="35"/>
      <c r="L23" s="36">
        <f ca="1">TODAY()</f>
        <v>42852</v>
      </c>
      <c r="M23" s="36"/>
      <c r="N23" s="36"/>
      <c r="O23" s="36"/>
      <c r="P23" s="36"/>
      <c r="Q23" s="36"/>
      <c r="R23" s="36"/>
      <c r="S23" s="36"/>
      <c r="T23" s="36"/>
      <c r="U23" s="36"/>
      <c r="V23" s="36"/>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Fundação Santarritense de Saúde e Assistência Social</v>
      </c>
      <c r="B30" s="32"/>
      <c r="C30" s="32"/>
      <c r="D30" s="32"/>
      <c r="E30" s="32"/>
      <c r="F30" s="32"/>
      <c r="G30" s="32"/>
      <c r="H30" s="32"/>
      <c r="I30" s="32"/>
      <c r="J30" s="32"/>
      <c r="K30" s="32"/>
      <c r="L30" s="32"/>
      <c r="M30" s="32"/>
      <c r="N30" s="32"/>
      <c r="O30" s="32"/>
      <c r="P30" s="32"/>
      <c r="Q30" s="32"/>
      <c r="R30" s="32"/>
      <c r="S30" s="32"/>
      <c r="T30" s="32"/>
      <c r="U30" s="32"/>
      <c r="V30" s="32"/>
    </row>
  </sheetData>
  <sheetProtection algorithmName="SHA-512" hashValue="ue/JA26Smdt/2RnyrNvJmaTNliJJ5/sfC1Ga5Fa8C7huoiIvk1PDq/bZoXo5V44Wd0Cn4V8ZOatKBhnwDhYwCw==" saltValue="bcVvv7PWpx8pAQkLYEAT/A==" spinCount="100000" sheet="1"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workbookViewId="0">
      <selection activeCell="B3" sqref="B3:B5"/>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4" t="s">
        <v>64</v>
      </c>
      <c r="B1" s="34"/>
      <c r="C1" s="34"/>
      <c r="D1" s="34"/>
      <c r="E1" s="34"/>
      <c r="F1" s="34"/>
      <c r="G1" s="34"/>
      <c r="H1" s="34"/>
      <c r="I1" s="34"/>
      <c r="J1" s="34"/>
      <c r="K1" s="34"/>
      <c r="L1" s="34"/>
      <c r="M1" s="34"/>
      <c r="N1" s="34"/>
      <c r="O1" s="34"/>
      <c r="P1" s="34"/>
      <c r="Q1" s="34"/>
      <c r="R1" s="34"/>
      <c r="S1" s="34"/>
      <c r="T1" s="34"/>
      <c r="U1" s="34"/>
      <c r="V1" s="34"/>
    </row>
    <row r="2" spans="1:22" x14ac:dyDescent="0.25">
      <c r="A2" s="32" t="s">
        <v>65</v>
      </c>
      <c r="B2" s="32"/>
      <c r="C2" s="41" t="s">
        <v>76</v>
      </c>
      <c r="D2" s="41"/>
      <c r="E2" s="41"/>
      <c r="F2" s="41"/>
      <c r="G2" s="41"/>
      <c r="H2" s="41"/>
      <c r="I2" s="41"/>
      <c r="J2" s="41"/>
      <c r="K2" s="41"/>
      <c r="L2" s="41"/>
      <c r="M2" s="41"/>
      <c r="N2" s="41"/>
      <c r="O2" s="41"/>
      <c r="P2" s="41"/>
      <c r="Q2" s="41"/>
      <c r="R2" s="41"/>
      <c r="S2" s="41"/>
      <c r="T2" s="41"/>
      <c r="U2" s="41"/>
      <c r="V2" s="41"/>
    </row>
    <row r="6" spans="1:22" ht="15.75" customHeight="1" x14ac:dyDescent="0.25">
      <c r="D6" s="1" t="s">
        <v>66</v>
      </c>
      <c r="E6" s="42" t="str">
        <f>CONCATENATE(Entrada!B4,",")</f>
        <v>Fundação Santarritense de Saúde e Assistência Social,</v>
      </c>
      <c r="F6" s="42"/>
      <c r="G6" s="42"/>
      <c r="H6" s="42"/>
      <c r="I6" s="42"/>
      <c r="J6" s="42"/>
      <c r="K6" s="42"/>
      <c r="L6" s="42"/>
      <c r="M6" s="42"/>
      <c r="N6" s="42"/>
      <c r="O6" s="42"/>
      <c r="P6" s="42"/>
      <c r="Q6" s="42"/>
      <c r="R6" s="42"/>
      <c r="S6" s="42"/>
      <c r="T6" s="34" t="s">
        <v>68</v>
      </c>
      <c r="U6" s="34"/>
      <c r="V6" s="34"/>
    </row>
    <row r="7" spans="1:22" ht="15.75" customHeight="1" x14ac:dyDescent="0.25">
      <c r="A7" s="33" t="s">
        <v>69</v>
      </c>
      <c r="B7" s="33"/>
      <c r="C7" s="33"/>
      <c r="D7" s="33"/>
      <c r="E7" s="40" t="str">
        <f>(Entrada!B5)</f>
        <v>24.492.324/0001-52</v>
      </c>
      <c r="F7" s="40"/>
      <c r="G7" s="40"/>
      <c r="H7" s="40"/>
      <c r="I7" s="40"/>
      <c r="J7" s="32" t="s">
        <v>67</v>
      </c>
      <c r="K7" s="32"/>
      <c r="L7" s="32"/>
      <c r="M7" s="33" t="str">
        <f>CONCATENATE(Entrada!B7,", ",Entrada!B8)</f>
        <v xml:space="preserve">, </v>
      </c>
      <c r="N7" s="33"/>
      <c r="O7" s="33"/>
      <c r="P7" s="33"/>
      <c r="Q7" s="33"/>
      <c r="R7" s="33"/>
      <c r="S7" s="33"/>
      <c r="T7" s="33"/>
      <c r="U7" s="33"/>
      <c r="V7" s="33"/>
    </row>
    <row r="8" spans="1:22" ht="16.5" customHeight="1" x14ac:dyDescent="0.25">
      <c r="A8" s="37" t="s">
        <v>70</v>
      </c>
      <c r="B8" s="37"/>
      <c r="C8" s="37">
        <f>Entrada!B9</f>
        <v>0</v>
      </c>
      <c r="D8" s="37"/>
      <c r="E8" s="37"/>
      <c r="F8" s="37"/>
      <c r="G8" s="37"/>
      <c r="H8" s="37"/>
      <c r="I8" s="37"/>
      <c r="J8" s="38" t="s">
        <v>71</v>
      </c>
      <c r="K8" s="38"/>
      <c r="L8" s="38"/>
      <c r="M8" s="38"/>
      <c r="N8" s="38" t="str">
        <f>CONCATENATE(Entrada!B10,",")</f>
        <v>,</v>
      </c>
      <c r="O8" s="38"/>
      <c r="P8" s="38"/>
      <c r="Q8" s="38"/>
      <c r="R8" s="38"/>
      <c r="S8" s="38"/>
      <c r="T8" s="38"/>
      <c r="U8" s="38"/>
      <c r="V8" s="38"/>
    </row>
    <row r="9" spans="1:22" ht="16.5" customHeight="1" x14ac:dyDescent="0.25">
      <c r="A9" s="38" t="s">
        <v>72</v>
      </c>
      <c r="B9" s="38"/>
      <c r="C9" s="38"/>
      <c r="D9" s="38"/>
      <c r="E9" s="38"/>
      <c r="F9" s="38"/>
      <c r="G9" s="38"/>
      <c r="H9" s="33" t="str">
        <f>CONCATENATE(Entrada!B16,", ")</f>
        <v xml:space="preserve">, </v>
      </c>
      <c r="I9" s="33"/>
      <c r="J9" s="33"/>
      <c r="K9" s="33"/>
      <c r="L9" s="33"/>
      <c r="M9" s="33"/>
      <c r="N9" s="33"/>
      <c r="O9" s="33"/>
      <c r="P9" s="33"/>
      <c r="Q9" s="33"/>
      <c r="R9" s="33"/>
      <c r="S9" s="33"/>
      <c r="T9" s="33"/>
      <c r="U9" s="33"/>
      <c r="V9" s="33"/>
    </row>
    <row r="10" spans="1:22" ht="16.5" customHeight="1" x14ac:dyDescent="0.25">
      <c r="A10" s="37" t="str">
        <f>CONCATENATE(Entrada!B17,",")</f>
        <v>,</v>
      </c>
      <c r="B10" s="37"/>
      <c r="C10" s="37"/>
      <c r="D10" s="38" t="s">
        <v>73</v>
      </c>
      <c r="E10" s="38"/>
      <c r="F10" s="38"/>
      <c r="G10" s="38"/>
      <c r="H10" s="38"/>
      <c r="I10" s="38"/>
      <c r="J10" s="39">
        <f>(Entrada!B18)</f>
        <v>0</v>
      </c>
      <c r="K10" s="39"/>
      <c r="L10" s="39"/>
      <c r="M10" s="39"/>
      <c r="N10" s="38" t="s">
        <v>74</v>
      </c>
      <c r="O10" s="38"/>
      <c r="P10" s="38"/>
      <c r="Q10" s="38"/>
      <c r="R10" s="38"/>
      <c r="S10" s="38"/>
      <c r="T10" s="38"/>
      <c r="U10" s="38"/>
      <c r="V10" s="38"/>
    </row>
    <row r="11" spans="1:22" x14ac:dyDescent="0.25">
      <c r="A11" s="34">
        <f>(Entrada!B19)</f>
        <v>0</v>
      </c>
      <c r="B11" s="34"/>
      <c r="C11" s="34"/>
      <c r="D11" s="34"/>
      <c r="E11" s="34"/>
      <c r="F11" s="33" t="s">
        <v>75</v>
      </c>
      <c r="G11" s="33"/>
      <c r="H11" s="33" t="str">
        <f>CONCATENATE(Entrada!B20,", ",Entrada!B21)</f>
        <v xml:space="preserve">, </v>
      </c>
      <c r="I11" s="33"/>
      <c r="J11" s="33"/>
      <c r="K11" s="33"/>
      <c r="L11" s="33"/>
      <c r="M11" s="33"/>
      <c r="N11" s="33"/>
      <c r="O11" s="33"/>
      <c r="P11" s="33"/>
      <c r="Q11" s="33"/>
      <c r="R11" s="33"/>
      <c r="S11" s="33"/>
      <c r="T11" s="33"/>
      <c r="U11" s="33"/>
      <c r="V11" s="33"/>
    </row>
    <row r="12" spans="1:22" x14ac:dyDescent="0.25">
      <c r="A12" s="34" t="s">
        <v>70</v>
      </c>
      <c r="B12" s="34"/>
      <c r="C12" s="37">
        <f>Entrada!B22</f>
        <v>0</v>
      </c>
      <c r="D12" s="37"/>
      <c r="E12" s="37"/>
      <c r="F12" s="37"/>
      <c r="G12" s="37"/>
      <c r="H12" s="37"/>
      <c r="I12" s="37"/>
      <c r="J12" s="38" t="s">
        <v>71</v>
      </c>
      <c r="K12" s="38"/>
      <c r="L12" s="38"/>
      <c r="M12" s="38"/>
      <c r="N12" s="38" t="str">
        <f>CONCATENATE(Entrada!B23,",")</f>
        <v>,</v>
      </c>
      <c r="O12" s="38"/>
      <c r="P12" s="38"/>
      <c r="Q12" s="38"/>
      <c r="R12" s="38"/>
      <c r="S12" s="38"/>
      <c r="T12" s="38"/>
      <c r="U12" s="38"/>
      <c r="V12" s="38"/>
    </row>
    <row r="13" spans="1:22" x14ac:dyDescent="0.25">
      <c r="A13" s="33" t="s">
        <v>77</v>
      </c>
      <c r="B13" s="33"/>
      <c r="C13" s="33"/>
      <c r="D13" s="33"/>
      <c r="E13" s="33"/>
      <c r="F13" s="33"/>
      <c r="G13" s="33"/>
      <c r="H13" s="33"/>
      <c r="I13" s="33"/>
      <c r="J13" s="33"/>
      <c r="K13" s="33"/>
      <c r="L13" s="33"/>
      <c r="M13" s="33"/>
      <c r="N13" s="33"/>
      <c r="O13" s="33"/>
      <c r="P13" s="33"/>
      <c r="Q13" s="33"/>
      <c r="R13" s="33"/>
      <c r="S13" s="33"/>
      <c r="T13" s="33"/>
      <c r="U13" s="33"/>
      <c r="V13" s="33"/>
    </row>
    <row r="14" spans="1:22" ht="15.75" customHeight="1" x14ac:dyDescent="0.25">
      <c r="A14" s="34" t="s">
        <v>78</v>
      </c>
      <c r="B14" s="34"/>
      <c r="C14" s="34"/>
      <c r="D14" s="34"/>
      <c r="E14" s="28"/>
      <c r="F14" s="28"/>
      <c r="G14" s="28"/>
      <c r="H14" s="28"/>
      <c r="I14" s="28"/>
      <c r="J14" s="28"/>
      <c r="K14" s="28"/>
      <c r="L14" s="28"/>
      <c r="M14" s="28"/>
      <c r="N14" s="28"/>
      <c r="O14" s="28"/>
      <c r="P14" s="28"/>
      <c r="Q14" s="28"/>
      <c r="R14" s="28"/>
      <c r="S14" s="28"/>
      <c r="T14" s="28"/>
      <c r="U14" s="28"/>
      <c r="V14" s="28"/>
    </row>
    <row r="15" spans="1:22" ht="63.75" customHeight="1" x14ac:dyDescent="0.25">
      <c r="A15" s="20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Saúde, para atuação na área de Saúde na Atenção Média Complexidade (MAC)</v>
      </c>
      <c r="B15" s="201"/>
      <c r="C15" s="201"/>
      <c r="D15" s="201"/>
      <c r="E15" s="201"/>
      <c r="F15" s="201"/>
      <c r="G15" s="201"/>
      <c r="H15" s="201"/>
      <c r="I15" s="201"/>
      <c r="J15" s="201"/>
      <c r="K15" s="201"/>
      <c r="L15" s="201"/>
      <c r="M15" s="201"/>
      <c r="N15" s="201"/>
      <c r="O15" s="201"/>
      <c r="P15" s="201"/>
      <c r="Q15" s="201"/>
      <c r="R15" s="201"/>
      <c r="S15" s="201"/>
      <c r="T15" s="201"/>
      <c r="U15" s="201"/>
      <c r="V15" s="201"/>
    </row>
    <row r="16" spans="1:22" x14ac:dyDescent="0.25">
      <c r="A16" s="32" t="s">
        <v>152</v>
      </c>
      <c r="B16" s="32"/>
      <c r="C16" s="32"/>
      <c r="D16" s="32"/>
      <c r="E16" s="32"/>
      <c r="F16" s="32"/>
    </row>
    <row r="17" spans="1:22" ht="173.25" customHeight="1" x14ac:dyDescent="0.25">
      <c r="A17" s="202">
        <f>(Anexo_X_Plano_Trabalho!A13)</f>
        <v>0</v>
      </c>
      <c r="B17" s="202"/>
      <c r="C17" s="202"/>
      <c r="D17" s="202"/>
      <c r="E17" s="202"/>
      <c r="F17" s="202"/>
      <c r="G17" s="202"/>
      <c r="H17" s="202"/>
      <c r="I17" s="202"/>
      <c r="J17" s="202"/>
      <c r="K17" s="202"/>
      <c r="L17" s="202"/>
      <c r="M17" s="202"/>
      <c r="N17" s="202"/>
      <c r="O17" s="202"/>
      <c r="P17" s="202"/>
      <c r="Q17" s="202"/>
      <c r="R17" s="202"/>
      <c r="S17" s="202"/>
      <c r="T17" s="202"/>
      <c r="U17" s="202"/>
      <c r="V17" s="202"/>
    </row>
    <row r="18" spans="1:22" ht="15" customHeight="1" x14ac:dyDescent="0.25">
      <c r="A18" s="22"/>
      <c r="B18" s="22"/>
      <c r="C18" s="22"/>
      <c r="D18" s="22"/>
      <c r="E18" s="22"/>
      <c r="F18" s="22"/>
      <c r="G18" s="22"/>
      <c r="H18" s="22"/>
      <c r="I18" s="22"/>
      <c r="J18" s="22"/>
      <c r="K18" s="22"/>
      <c r="L18" s="22"/>
      <c r="M18" s="22"/>
      <c r="N18" s="22"/>
      <c r="O18" s="22"/>
      <c r="P18" s="22"/>
      <c r="Q18" s="22"/>
      <c r="R18" s="22"/>
      <c r="S18" s="22"/>
      <c r="T18" s="22"/>
      <c r="U18" s="22"/>
      <c r="V18" s="22"/>
    </row>
    <row r="19" spans="1:22" ht="15.75" customHeight="1" x14ac:dyDescent="0.25">
      <c r="A19" s="22"/>
      <c r="B19" s="22"/>
      <c r="C19" s="22"/>
      <c r="D19" s="22"/>
      <c r="E19" s="22"/>
      <c r="F19" s="22"/>
      <c r="G19" s="22"/>
      <c r="H19" s="22"/>
      <c r="I19" s="22"/>
      <c r="J19" s="22"/>
      <c r="K19" s="22"/>
      <c r="L19" s="22"/>
      <c r="M19" s="22"/>
      <c r="N19" s="22"/>
      <c r="O19" s="22"/>
      <c r="P19" s="22"/>
      <c r="Q19" s="22"/>
      <c r="R19" s="22"/>
      <c r="S19" s="22"/>
      <c r="T19" s="22"/>
      <c r="U19" s="22"/>
      <c r="V19" s="22"/>
    </row>
    <row r="22" spans="1:22" x14ac:dyDescent="0.25">
      <c r="A22" s="35" t="s">
        <v>57</v>
      </c>
      <c r="B22" s="35"/>
      <c r="C22" s="35"/>
      <c r="D22" s="35"/>
      <c r="E22" s="35"/>
      <c r="F22" s="35"/>
      <c r="G22" s="35"/>
      <c r="H22" s="35"/>
      <c r="I22" s="35"/>
      <c r="J22" s="35"/>
      <c r="K22" s="35"/>
      <c r="L22" s="36">
        <f ca="1">TODAY()</f>
        <v>42852</v>
      </c>
      <c r="M22" s="36"/>
      <c r="N22" s="36"/>
      <c r="O22" s="36"/>
      <c r="P22" s="36"/>
      <c r="Q22" s="36"/>
      <c r="R22" s="36"/>
      <c r="S22" s="36"/>
      <c r="T22" s="36"/>
      <c r="U22" s="36"/>
      <c r="V22" s="36"/>
    </row>
    <row r="28" spans="1:22" x14ac:dyDescent="0.25">
      <c r="A28" s="32">
        <f>(Entrada!B16)</f>
        <v>0</v>
      </c>
      <c r="B28" s="32"/>
      <c r="C28" s="32"/>
      <c r="D28" s="32"/>
      <c r="E28" s="32"/>
      <c r="F28" s="32"/>
      <c r="G28" s="32"/>
      <c r="H28" s="32"/>
      <c r="I28" s="32"/>
      <c r="J28" s="32"/>
      <c r="K28" s="32"/>
      <c r="L28" s="32"/>
      <c r="M28" s="32"/>
      <c r="N28" s="32"/>
      <c r="O28" s="32"/>
      <c r="P28" s="32"/>
      <c r="Q28" s="32"/>
      <c r="R28" s="32"/>
      <c r="S28" s="32"/>
      <c r="T28" s="32"/>
      <c r="U28" s="32"/>
      <c r="V28" s="32"/>
    </row>
    <row r="29" spans="1:22" x14ac:dyDescent="0.25">
      <c r="A29" s="32" t="str">
        <f>CONCATENATE(Entrada!B17," do(a) ",Entrada!B4)</f>
        <v xml:space="preserve"> do(a) Fundação Santarritense de Saúde e Assistência Social</v>
      </c>
      <c r="B29" s="32"/>
      <c r="C29" s="32"/>
      <c r="D29" s="32"/>
      <c r="E29" s="32"/>
      <c r="F29" s="32"/>
      <c r="G29" s="32"/>
      <c r="H29" s="32"/>
      <c r="I29" s="32"/>
      <c r="J29" s="32"/>
      <c r="K29" s="32"/>
      <c r="L29" s="32"/>
      <c r="M29" s="32"/>
      <c r="N29" s="32"/>
      <c r="O29" s="32"/>
      <c r="P29" s="32"/>
      <c r="Q29" s="32"/>
      <c r="R29" s="32"/>
      <c r="S29" s="32"/>
      <c r="T29" s="32"/>
      <c r="U29" s="32"/>
      <c r="V29" s="32"/>
    </row>
  </sheetData>
  <sheetProtection algorithmName="SHA-512" hashValue="Od8uXz6DqEh7ukUw9+g2o4HnNMqWUwEyQ1OOc3zJZt34KzA5dZalKzAsFSF0f5a2TwEBLj+sFEBaE2AFiF38/w==" saltValue="WmkbDfl3lEPdxYTfCOTmXA==" spinCount="100000" sheet="1" objects="1" scenarios="1"/>
  <protectedRanges>
    <protectedRange sqref="D1" name="Intervalo1"/>
  </protectedRanges>
  <mergeCells count="36">
    <mergeCell ref="A1:C1"/>
    <mergeCell ref="D1:V1"/>
    <mergeCell ref="A2:B2"/>
    <mergeCell ref="C2:V2"/>
    <mergeCell ref="E6:S6"/>
    <mergeCell ref="T6:V6"/>
    <mergeCell ref="A7:D7"/>
    <mergeCell ref="E7:I7"/>
    <mergeCell ref="J7:L7"/>
    <mergeCell ref="M7:V7"/>
    <mergeCell ref="A8:B8"/>
    <mergeCell ref="C8:I8"/>
    <mergeCell ref="J8:M8"/>
    <mergeCell ref="N8:V8"/>
    <mergeCell ref="A9:G9"/>
    <mergeCell ref="H9:V9"/>
    <mergeCell ref="A10:C10"/>
    <mergeCell ref="D10:I10"/>
    <mergeCell ref="J10:M10"/>
    <mergeCell ref="N10:V10"/>
    <mergeCell ref="A11:E11"/>
    <mergeCell ref="F11:G11"/>
    <mergeCell ref="H11:V11"/>
    <mergeCell ref="A12:B12"/>
    <mergeCell ref="C12:I12"/>
    <mergeCell ref="J12:M12"/>
    <mergeCell ref="N12:V12"/>
    <mergeCell ref="A28:V28"/>
    <mergeCell ref="A29:V29"/>
    <mergeCell ref="A13:V13"/>
    <mergeCell ref="A14:D14"/>
    <mergeCell ref="A16:F16"/>
    <mergeCell ref="A17:V17"/>
    <mergeCell ref="A22:K22"/>
    <mergeCell ref="L22:V22"/>
    <mergeCell ref="A15:V15"/>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0" t="s">
        <v>36</v>
      </c>
      <c r="B1" s="40"/>
      <c r="C1" s="40"/>
      <c r="D1" s="40"/>
      <c r="E1" s="40"/>
      <c r="F1" s="40"/>
      <c r="G1" s="40"/>
      <c r="H1" s="40"/>
      <c r="I1" s="40"/>
      <c r="J1" s="40"/>
      <c r="K1" s="40"/>
      <c r="L1" s="40"/>
      <c r="M1" s="40"/>
      <c r="N1" s="40"/>
      <c r="O1" s="40"/>
      <c r="P1" s="40"/>
      <c r="Q1" s="40"/>
      <c r="R1" s="40"/>
      <c r="S1" s="40"/>
      <c r="T1" s="40"/>
      <c r="U1" s="40"/>
      <c r="V1" s="40"/>
    </row>
    <row r="2" spans="1:22" ht="16.5" thickBot="1" x14ac:dyDescent="0.3"/>
    <row r="3" spans="1:22" ht="16.5" thickBot="1" x14ac:dyDescent="0.3">
      <c r="A3" s="77" t="s">
        <v>0</v>
      </c>
      <c r="B3" s="78"/>
      <c r="C3" s="78"/>
      <c r="D3" s="78"/>
      <c r="E3" s="78"/>
      <c r="F3" s="78"/>
      <c r="G3" s="78"/>
      <c r="H3" s="78"/>
      <c r="I3" s="78"/>
      <c r="J3" s="78"/>
      <c r="K3" s="78"/>
      <c r="L3" s="79">
        <f>(Entrada!B3)</f>
        <v>2017</v>
      </c>
      <c r="M3" s="79"/>
      <c r="N3" s="79"/>
      <c r="O3" s="79"/>
      <c r="P3" s="79"/>
      <c r="Q3" s="79"/>
      <c r="R3" s="79"/>
      <c r="S3" s="79"/>
      <c r="T3" s="79"/>
      <c r="U3" s="79"/>
      <c r="V3" s="80"/>
    </row>
    <row r="4" spans="1:22" x14ac:dyDescent="0.25">
      <c r="A4" s="74" t="s">
        <v>1</v>
      </c>
      <c r="B4" s="75"/>
      <c r="C4" s="75"/>
      <c r="D4" s="75"/>
      <c r="E4" s="75"/>
      <c r="F4" s="75"/>
      <c r="G4" s="75"/>
      <c r="H4" s="75"/>
      <c r="I4" s="75"/>
      <c r="J4" s="75"/>
      <c r="K4" s="75"/>
      <c r="L4" s="75"/>
      <c r="M4" s="75"/>
      <c r="N4" s="75"/>
      <c r="O4" s="75"/>
      <c r="P4" s="75"/>
      <c r="Q4" s="75"/>
      <c r="R4" s="75"/>
      <c r="S4" s="75"/>
      <c r="T4" s="75"/>
      <c r="U4" s="75"/>
      <c r="V4" s="76"/>
    </row>
    <row r="5" spans="1:22" x14ac:dyDescent="0.25">
      <c r="A5" s="53" t="s">
        <v>2</v>
      </c>
      <c r="B5" s="54"/>
      <c r="C5" s="54"/>
      <c r="D5" s="54"/>
      <c r="E5" s="54"/>
      <c r="F5" s="54"/>
      <c r="G5" s="54"/>
      <c r="H5" s="54"/>
      <c r="I5" s="54"/>
      <c r="J5" s="54"/>
      <c r="K5" s="54"/>
      <c r="L5" s="54"/>
      <c r="M5" s="54"/>
      <c r="N5" s="54"/>
      <c r="O5" s="54"/>
      <c r="P5" s="54"/>
      <c r="Q5" s="54"/>
      <c r="R5" s="54"/>
      <c r="S5" s="54"/>
      <c r="T5" s="54"/>
      <c r="U5" s="54"/>
      <c r="V5" s="56"/>
    </row>
    <row r="6" spans="1:22" x14ac:dyDescent="0.25">
      <c r="A6" s="51" t="str">
        <f>(Entrada!B4)</f>
        <v>Fundação Santarritense de Saúde e Assistência Social</v>
      </c>
      <c r="B6" s="52"/>
      <c r="C6" s="52"/>
      <c r="D6" s="52"/>
      <c r="E6" s="52"/>
      <c r="F6" s="52"/>
      <c r="G6" s="52"/>
      <c r="H6" s="52"/>
      <c r="I6" s="52"/>
      <c r="J6" s="52"/>
      <c r="K6" s="52"/>
      <c r="L6" s="52"/>
      <c r="M6" s="52"/>
      <c r="N6" s="52"/>
      <c r="O6" s="52"/>
      <c r="P6" s="52"/>
      <c r="Q6" s="52"/>
      <c r="R6" s="52"/>
      <c r="S6" s="52"/>
      <c r="T6" s="52"/>
      <c r="U6" s="52"/>
      <c r="V6" s="58"/>
    </row>
    <row r="7" spans="1:22" x14ac:dyDescent="0.25">
      <c r="A7" s="53" t="s">
        <v>11</v>
      </c>
      <c r="B7" s="54"/>
      <c r="C7" s="54"/>
      <c r="D7" s="54"/>
      <c r="E7" s="54"/>
      <c r="F7" s="54"/>
      <c r="G7" s="55" t="s">
        <v>3</v>
      </c>
      <c r="H7" s="54"/>
      <c r="I7" s="54"/>
      <c r="J7" s="54"/>
      <c r="K7" s="54"/>
      <c r="L7" s="54"/>
      <c r="M7" s="54"/>
      <c r="N7" s="54"/>
      <c r="O7" s="54"/>
      <c r="P7" s="54"/>
      <c r="Q7" s="54"/>
      <c r="R7" s="54"/>
      <c r="S7" s="54"/>
      <c r="T7" s="54"/>
      <c r="U7" s="54"/>
      <c r="V7" s="56"/>
    </row>
    <row r="8" spans="1:22" x14ac:dyDescent="0.25">
      <c r="A8" s="51" t="str">
        <f>(Entrada!B5)</f>
        <v>24.492.324/0001-52</v>
      </c>
      <c r="B8" s="52"/>
      <c r="C8" s="52"/>
      <c r="D8" s="52"/>
      <c r="E8" s="52"/>
      <c r="F8" s="52"/>
      <c r="G8" s="57">
        <f>(Entrada!B6)</f>
        <v>0</v>
      </c>
      <c r="H8" s="52"/>
      <c r="I8" s="52"/>
      <c r="J8" s="52"/>
      <c r="K8" s="52"/>
      <c r="L8" s="52"/>
      <c r="M8" s="52"/>
      <c r="N8" s="52"/>
      <c r="O8" s="52"/>
      <c r="P8" s="52"/>
      <c r="Q8" s="52"/>
      <c r="R8" s="52"/>
      <c r="S8" s="52"/>
      <c r="T8" s="52"/>
      <c r="U8" s="52"/>
      <c r="V8" s="58"/>
    </row>
    <row r="9" spans="1:22" x14ac:dyDescent="0.25">
      <c r="A9" s="53" t="s">
        <v>5</v>
      </c>
      <c r="B9" s="54"/>
      <c r="C9" s="54"/>
      <c r="D9" s="54"/>
      <c r="E9" s="54"/>
      <c r="F9" s="54"/>
      <c r="G9" s="54"/>
      <c r="H9" s="54"/>
      <c r="I9" s="54"/>
      <c r="J9" s="54"/>
      <c r="K9" s="54"/>
      <c r="L9" s="54"/>
      <c r="M9" s="54"/>
      <c r="N9" s="54"/>
      <c r="O9" s="54"/>
      <c r="P9" s="54"/>
      <c r="Q9" s="54"/>
      <c r="R9" s="54"/>
      <c r="S9" s="59"/>
      <c r="T9" s="55" t="s">
        <v>12</v>
      </c>
      <c r="U9" s="54"/>
      <c r="V9" s="56"/>
    </row>
    <row r="10" spans="1:22" x14ac:dyDescent="0.25">
      <c r="A10" s="51">
        <f>(Entrada!B7)</f>
        <v>0</v>
      </c>
      <c r="B10" s="52"/>
      <c r="C10" s="52"/>
      <c r="D10" s="52"/>
      <c r="E10" s="52"/>
      <c r="F10" s="52"/>
      <c r="G10" s="52"/>
      <c r="H10" s="52"/>
      <c r="I10" s="52"/>
      <c r="J10" s="52"/>
      <c r="K10" s="52"/>
      <c r="L10" s="52"/>
      <c r="M10" s="52"/>
      <c r="N10" s="52"/>
      <c r="O10" s="52"/>
      <c r="P10" s="52"/>
      <c r="Q10" s="52"/>
      <c r="R10" s="52"/>
      <c r="S10" s="63"/>
      <c r="T10" s="64">
        <f>(Entrada!B8)</f>
        <v>0</v>
      </c>
      <c r="U10" s="61"/>
      <c r="V10" s="65"/>
    </row>
    <row r="11" spans="1:22" x14ac:dyDescent="0.25">
      <c r="A11" s="53" t="s">
        <v>4</v>
      </c>
      <c r="B11" s="54"/>
      <c r="C11" s="54"/>
      <c r="D11" s="54"/>
      <c r="E11" s="54"/>
      <c r="F11" s="54"/>
      <c r="G11" s="54"/>
      <c r="H11" s="54"/>
      <c r="I11" s="59"/>
      <c r="J11" s="55" t="s">
        <v>13</v>
      </c>
      <c r="K11" s="54"/>
      <c r="L11" s="54"/>
      <c r="M11" s="54"/>
      <c r="N11" s="54"/>
      <c r="O11" s="54"/>
      <c r="P11" s="54"/>
      <c r="Q11" s="54"/>
      <c r="R11" s="59"/>
      <c r="S11" s="55" t="s">
        <v>6</v>
      </c>
      <c r="T11" s="54"/>
      <c r="U11" s="54"/>
      <c r="V11" s="56"/>
    </row>
    <row r="12" spans="1:22" x14ac:dyDescent="0.25">
      <c r="A12" s="51">
        <f>(Entrada!B9)</f>
        <v>0</v>
      </c>
      <c r="B12" s="52"/>
      <c r="C12" s="52"/>
      <c r="D12" s="52"/>
      <c r="E12" s="52"/>
      <c r="F12" s="52"/>
      <c r="G12" s="52"/>
      <c r="H12" s="52"/>
      <c r="I12" s="63"/>
      <c r="J12" s="57">
        <f>(Entrada!B10)</f>
        <v>0</v>
      </c>
      <c r="K12" s="52"/>
      <c r="L12" s="52"/>
      <c r="M12" s="52"/>
      <c r="N12" s="52"/>
      <c r="O12" s="52"/>
      <c r="P12" s="52"/>
      <c r="Q12" s="52"/>
      <c r="R12" s="63"/>
      <c r="S12" s="66">
        <f>(Entrada!B11)</f>
        <v>0</v>
      </c>
      <c r="T12" s="67"/>
      <c r="U12" s="67"/>
      <c r="V12" s="68"/>
    </row>
    <row r="13" spans="1:22" x14ac:dyDescent="0.25">
      <c r="A13" s="53" t="s">
        <v>7</v>
      </c>
      <c r="B13" s="54"/>
      <c r="C13" s="54"/>
      <c r="D13" s="54"/>
      <c r="E13" s="54"/>
      <c r="F13" s="54"/>
      <c r="G13" s="54"/>
      <c r="H13" s="54"/>
      <c r="I13" s="54"/>
      <c r="J13" s="54"/>
      <c r="K13" s="59"/>
      <c r="L13" s="55" t="s">
        <v>8</v>
      </c>
      <c r="M13" s="54"/>
      <c r="N13" s="54"/>
      <c r="O13" s="54"/>
      <c r="P13" s="54"/>
      <c r="Q13" s="54"/>
      <c r="R13" s="54"/>
      <c r="S13" s="54"/>
      <c r="T13" s="54"/>
      <c r="U13" s="54"/>
      <c r="V13" s="56"/>
    </row>
    <row r="14" spans="1:22" x14ac:dyDescent="0.25">
      <c r="A14" s="60">
        <f>(Entrada!B12)</f>
        <v>0</v>
      </c>
      <c r="B14" s="61"/>
      <c r="C14" s="61"/>
      <c r="D14" s="61"/>
      <c r="E14" s="61"/>
      <c r="F14" s="61"/>
      <c r="G14" s="61"/>
      <c r="H14" s="61"/>
      <c r="I14" s="61"/>
      <c r="J14" s="61"/>
      <c r="K14" s="62"/>
      <c r="L14" s="64">
        <f>(Entrada!B13)</f>
        <v>0</v>
      </c>
      <c r="M14" s="61"/>
      <c r="N14" s="61"/>
      <c r="O14" s="61"/>
      <c r="P14" s="61"/>
      <c r="Q14" s="61"/>
      <c r="R14" s="61"/>
      <c r="S14" s="61"/>
      <c r="T14" s="61"/>
      <c r="U14" s="61"/>
      <c r="V14" s="65"/>
    </row>
    <row r="15" spans="1:22" x14ac:dyDescent="0.25">
      <c r="A15" s="53" t="s">
        <v>9</v>
      </c>
      <c r="B15" s="54"/>
      <c r="C15" s="54"/>
      <c r="D15" s="54"/>
      <c r="E15" s="54"/>
      <c r="F15" s="54"/>
      <c r="G15" s="54"/>
      <c r="H15" s="54"/>
      <c r="I15" s="54"/>
      <c r="J15" s="54"/>
      <c r="K15" s="59"/>
      <c r="L15" s="55" t="s">
        <v>10</v>
      </c>
      <c r="M15" s="54"/>
      <c r="N15" s="54"/>
      <c r="O15" s="54"/>
      <c r="P15" s="54"/>
      <c r="Q15" s="54"/>
      <c r="R15" s="54"/>
      <c r="S15" s="54"/>
      <c r="T15" s="54"/>
      <c r="U15" s="54"/>
      <c r="V15" s="56"/>
    </row>
    <row r="16" spans="1:22" ht="16.5" thickBot="1" x14ac:dyDescent="0.3">
      <c r="A16" s="46">
        <f>(Entrada!B14)</f>
        <v>0</v>
      </c>
      <c r="B16" s="47"/>
      <c r="C16" s="47"/>
      <c r="D16" s="47"/>
      <c r="E16" s="47"/>
      <c r="F16" s="47"/>
      <c r="G16" s="47"/>
      <c r="H16" s="47"/>
      <c r="I16" s="47"/>
      <c r="J16" s="47"/>
      <c r="K16" s="48"/>
      <c r="L16" s="72">
        <f>(Entrada!B15)</f>
        <v>0</v>
      </c>
      <c r="M16" s="47"/>
      <c r="N16" s="47"/>
      <c r="O16" s="47"/>
      <c r="P16" s="47"/>
      <c r="Q16" s="47"/>
      <c r="R16" s="47"/>
      <c r="S16" s="47"/>
      <c r="T16" s="47"/>
      <c r="U16" s="47"/>
      <c r="V16" s="73"/>
    </row>
    <row r="17" spans="1:22" x14ac:dyDescent="0.25">
      <c r="A17" s="74" t="s">
        <v>14</v>
      </c>
      <c r="B17" s="75"/>
      <c r="C17" s="75"/>
      <c r="D17" s="75"/>
      <c r="E17" s="75"/>
      <c r="F17" s="75"/>
      <c r="G17" s="75"/>
      <c r="H17" s="75"/>
      <c r="I17" s="75"/>
      <c r="J17" s="75"/>
      <c r="K17" s="75"/>
      <c r="L17" s="75"/>
      <c r="M17" s="75"/>
      <c r="N17" s="75"/>
      <c r="O17" s="75"/>
      <c r="P17" s="75"/>
      <c r="Q17" s="75"/>
      <c r="R17" s="75"/>
      <c r="S17" s="75"/>
      <c r="T17" s="75"/>
      <c r="U17" s="75"/>
      <c r="V17" s="76"/>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56"/>
    </row>
    <row r="19" spans="1:22" x14ac:dyDescent="0.25">
      <c r="A19" s="51">
        <f>(Entrada!B16)</f>
        <v>0</v>
      </c>
      <c r="B19" s="52"/>
      <c r="C19" s="52"/>
      <c r="D19" s="52"/>
      <c r="E19" s="52"/>
      <c r="F19" s="52"/>
      <c r="G19" s="52"/>
      <c r="H19" s="52"/>
      <c r="I19" s="52"/>
      <c r="J19" s="52"/>
      <c r="K19" s="52"/>
      <c r="L19" s="52"/>
      <c r="M19" s="52"/>
      <c r="N19" s="52"/>
      <c r="O19" s="52"/>
      <c r="P19" s="52"/>
      <c r="Q19" s="52"/>
      <c r="R19" s="52"/>
      <c r="S19" s="52"/>
      <c r="T19" s="52"/>
      <c r="U19" s="52"/>
      <c r="V19" s="58"/>
    </row>
    <row r="20" spans="1:22" x14ac:dyDescent="0.25">
      <c r="A20" s="53" t="s">
        <v>16</v>
      </c>
      <c r="B20" s="54"/>
      <c r="C20" s="54"/>
      <c r="D20" s="54"/>
      <c r="E20" s="54"/>
      <c r="F20" s="54"/>
      <c r="G20" s="54"/>
      <c r="H20" s="54"/>
      <c r="I20" s="54"/>
      <c r="J20" s="54"/>
      <c r="K20" s="59"/>
      <c r="L20" s="55" t="s">
        <v>17</v>
      </c>
      <c r="M20" s="54"/>
      <c r="N20" s="54"/>
      <c r="O20" s="54"/>
      <c r="P20" s="54"/>
      <c r="Q20" s="54"/>
      <c r="R20" s="54"/>
      <c r="S20" s="54"/>
      <c r="T20" s="54"/>
      <c r="U20" s="54"/>
      <c r="V20" s="56"/>
    </row>
    <row r="21" spans="1:22" x14ac:dyDescent="0.25">
      <c r="A21" s="69">
        <f>(Entrada!B18)</f>
        <v>0</v>
      </c>
      <c r="B21" s="70"/>
      <c r="C21" s="70"/>
      <c r="D21" s="70"/>
      <c r="E21" s="70"/>
      <c r="F21" s="70"/>
      <c r="G21" s="70"/>
      <c r="H21" s="70"/>
      <c r="I21" s="70"/>
      <c r="J21" s="70"/>
      <c r="K21" s="71"/>
      <c r="L21" s="57">
        <f>(Entrada!B19)</f>
        <v>0</v>
      </c>
      <c r="M21" s="52"/>
      <c r="N21" s="52"/>
      <c r="O21" s="52"/>
      <c r="P21" s="52"/>
      <c r="Q21" s="52"/>
      <c r="R21" s="52"/>
      <c r="S21" s="52"/>
      <c r="T21" s="52"/>
      <c r="U21" s="52"/>
      <c r="V21" s="58"/>
    </row>
    <row r="22" spans="1:22" x14ac:dyDescent="0.25">
      <c r="A22" s="53" t="s">
        <v>5</v>
      </c>
      <c r="B22" s="54"/>
      <c r="C22" s="54"/>
      <c r="D22" s="54"/>
      <c r="E22" s="54"/>
      <c r="F22" s="54"/>
      <c r="G22" s="54"/>
      <c r="H22" s="54"/>
      <c r="I22" s="54"/>
      <c r="J22" s="54"/>
      <c r="K22" s="54"/>
      <c r="L22" s="54"/>
      <c r="M22" s="54"/>
      <c r="N22" s="54"/>
      <c r="O22" s="54"/>
      <c r="P22" s="54"/>
      <c r="Q22" s="54"/>
      <c r="R22" s="54"/>
      <c r="S22" s="59"/>
      <c r="T22" s="55" t="s">
        <v>12</v>
      </c>
      <c r="U22" s="54"/>
      <c r="V22" s="56"/>
    </row>
    <row r="23" spans="1:22" x14ac:dyDescent="0.25">
      <c r="A23" s="51">
        <f>(Entrada!B20)</f>
        <v>0</v>
      </c>
      <c r="B23" s="52"/>
      <c r="C23" s="52"/>
      <c r="D23" s="52"/>
      <c r="E23" s="52"/>
      <c r="F23" s="52"/>
      <c r="G23" s="52"/>
      <c r="H23" s="52"/>
      <c r="I23" s="52"/>
      <c r="J23" s="52"/>
      <c r="K23" s="52"/>
      <c r="L23" s="52"/>
      <c r="M23" s="52"/>
      <c r="N23" s="52"/>
      <c r="O23" s="52"/>
      <c r="P23" s="52"/>
      <c r="Q23" s="52"/>
      <c r="R23" s="52"/>
      <c r="S23" s="63"/>
      <c r="T23" s="64">
        <f>(Entrada!B21)</f>
        <v>0</v>
      </c>
      <c r="U23" s="61"/>
      <c r="V23" s="65"/>
    </row>
    <row r="24" spans="1:22" x14ac:dyDescent="0.25">
      <c r="A24" s="53" t="s">
        <v>4</v>
      </c>
      <c r="B24" s="54"/>
      <c r="C24" s="54"/>
      <c r="D24" s="54"/>
      <c r="E24" s="54"/>
      <c r="F24" s="54"/>
      <c r="G24" s="54"/>
      <c r="H24" s="54"/>
      <c r="I24" s="59"/>
      <c r="J24" s="55" t="s">
        <v>13</v>
      </c>
      <c r="K24" s="54"/>
      <c r="L24" s="54"/>
      <c r="M24" s="54"/>
      <c r="N24" s="54"/>
      <c r="O24" s="54"/>
      <c r="P24" s="54"/>
      <c r="Q24" s="54"/>
      <c r="R24" s="59"/>
      <c r="S24" s="55" t="s">
        <v>6</v>
      </c>
      <c r="T24" s="54"/>
      <c r="U24" s="54"/>
      <c r="V24" s="56"/>
    </row>
    <row r="25" spans="1:22" x14ac:dyDescent="0.25">
      <c r="A25" s="51">
        <f>(Entrada!B22)</f>
        <v>0</v>
      </c>
      <c r="B25" s="52"/>
      <c r="C25" s="52"/>
      <c r="D25" s="52"/>
      <c r="E25" s="52"/>
      <c r="F25" s="52"/>
      <c r="G25" s="52"/>
      <c r="H25" s="52"/>
      <c r="I25" s="63"/>
      <c r="J25" s="57">
        <f>(Entrada!B23)</f>
        <v>0</v>
      </c>
      <c r="K25" s="52"/>
      <c r="L25" s="52"/>
      <c r="M25" s="52"/>
      <c r="N25" s="52"/>
      <c r="O25" s="52"/>
      <c r="P25" s="52"/>
      <c r="Q25" s="52"/>
      <c r="R25" s="63"/>
      <c r="S25" s="66">
        <f>(Entrada!B24)</f>
        <v>0</v>
      </c>
      <c r="T25" s="67"/>
      <c r="U25" s="67"/>
      <c r="V25" s="68"/>
    </row>
    <row r="26" spans="1:22" x14ac:dyDescent="0.25">
      <c r="A26" s="53" t="s">
        <v>7</v>
      </c>
      <c r="B26" s="54"/>
      <c r="C26" s="54"/>
      <c r="D26" s="54"/>
      <c r="E26" s="54"/>
      <c r="F26" s="54"/>
      <c r="G26" s="54"/>
      <c r="H26" s="54"/>
      <c r="I26" s="54"/>
      <c r="J26" s="54"/>
      <c r="K26" s="59"/>
      <c r="L26" s="55" t="s">
        <v>18</v>
      </c>
      <c r="M26" s="54"/>
      <c r="N26" s="54"/>
      <c r="O26" s="54"/>
      <c r="P26" s="54"/>
      <c r="Q26" s="54"/>
      <c r="R26" s="54"/>
      <c r="S26" s="54"/>
      <c r="T26" s="54"/>
      <c r="U26" s="54"/>
      <c r="V26" s="56"/>
    </row>
    <row r="27" spans="1:22" x14ac:dyDescent="0.25">
      <c r="A27" s="60">
        <f>(Entrada!B25)</f>
        <v>0</v>
      </c>
      <c r="B27" s="61"/>
      <c r="C27" s="61"/>
      <c r="D27" s="61"/>
      <c r="E27" s="61"/>
      <c r="F27" s="61"/>
      <c r="G27" s="61"/>
      <c r="H27" s="61"/>
      <c r="I27" s="61"/>
      <c r="J27" s="61"/>
      <c r="K27" s="62"/>
      <c r="L27" s="57">
        <f>(Entrada!B26)</f>
        <v>0</v>
      </c>
      <c r="M27" s="52"/>
      <c r="N27" s="52"/>
      <c r="O27" s="52"/>
      <c r="P27" s="52"/>
      <c r="Q27" s="52"/>
      <c r="R27" s="52"/>
      <c r="S27" s="52"/>
      <c r="T27" s="52"/>
      <c r="U27" s="52"/>
      <c r="V27" s="58"/>
    </row>
    <row r="28" spans="1:22" x14ac:dyDescent="0.25">
      <c r="A28" s="53" t="s">
        <v>10</v>
      </c>
      <c r="B28" s="54"/>
      <c r="C28" s="54"/>
      <c r="D28" s="54"/>
      <c r="E28" s="54"/>
      <c r="F28" s="54"/>
      <c r="G28" s="54"/>
      <c r="H28" s="54"/>
      <c r="I28" s="54"/>
      <c r="J28" s="54"/>
      <c r="K28" s="59"/>
      <c r="L28" s="54" t="s">
        <v>19</v>
      </c>
      <c r="M28" s="54"/>
      <c r="N28" s="54"/>
      <c r="O28" s="54"/>
      <c r="P28" s="54"/>
      <c r="Q28" s="54"/>
      <c r="R28" s="54"/>
      <c r="S28" s="54"/>
      <c r="T28" s="54"/>
      <c r="U28" s="54"/>
      <c r="V28" s="56"/>
    </row>
    <row r="29" spans="1:22" ht="16.5" thickBot="1" x14ac:dyDescent="0.3">
      <c r="A29" s="46">
        <f>(Entrada!B27)</f>
        <v>0</v>
      </c>
      <c r="B29" s="47"/>
      <c r="C29" s="47"/>
      <c r="D29" s="47"/>
      <c r="E29" s="47"/>
      <c r="F29" s="47"/>
      <c r="G29" s="47"/>
      <c r="H29" s="47"/>
      <c r="I29" s="47"/>
      <c r="J29" s="47"/>
      <c r="K29" s="48"/>
      <c r="L29" s="49">
        <f>(Entrada!B28)</f>
        <v>0</v>
      </c>
      <c r="M29" s="49"/>
      <c r="N29" s="49"/>
      <c r="O29" s="49"/>
      <c r="P29" s="49"/>
      <c r="Q29" s="49"/>
      <c r="R29" s="49"/>
      <c r="S29" s="49"/>
      <c r="T29" s="49"/>
      <c r="U29" s="49"/>
      <c r="V29" s="50"/>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Fundação Santarritense de Saúde e Assistência Social,</v>
      </c>
      <c r="B32" s="34"/>
      <c r="C32" s="34"/>
      <c r="D32" s="34"/>
      <c r="E32" s="34"/>
      <c r="F32" s="34"/>
      <c r="G32" s="34"/>
      <c r="H32" s="34"/>
      <c r="I32" s="34"/>
      <c r="J32" s="34"/>
      <c r="K32" s="34"/>
      <c r="L32" s="34"/>
      <c r="M32" s="34"/>
      <c r="N32" s="34"/>
      <c r="O32" s="34"/>
      <c r="P32" s="34"/>
      <c r="Q32" s="35" t="s">
        <v>30</v>
      </c>
      <c r="R32" s="35"/>
      <c r="S32" s="35"/>
      <c r="T32" s="35"/>
      <c r="U32" s="35"/>
      <c r="V32" s="35"/>
    </row>
    <row r="33" spans="1:22" x14ac:dyDescent="0.25">
      <c r="A33" s="43">
        <f>(Entrada!B18)</f>
        <v>0</v>
      </c>
      <c r="B33" s="43"/>
      <c r="C33" s="43"/>
      <c r="D33" s="43"/>
      <c r="E33" s="44" t="s">
        <v>32</v>
      </c>
      <c r="F33" s="44"/>
      <c r="G33" s="44"/>
      <c r="H33" s="44"/>
      <c r="I33" s="44"/>
      <c r="J33" s="44"/>
      <c r="K33" s="44"/>
      <c r="L33" s="44"/>
      <c r="M33" s="44"/>
      <c r="N33" s="44"/>
      <c r="O33" s="44"/>
      <c r="P33" s="44"/>
      <c r="Q33" s="44"/>
      <c r="R33" s="44"/>
      <c r="S33" s="44"/>
      <c r="T33" s="44"/>
      <c r="U33" s="44"/>
      <c r="V33" s="44"/>
    </row>
    <row r="34" spans="1:22" x14ac:dyDescent="0.25">
      <c r="A34" s="44" t="s">
        <v>31</v>
      </c>
      <c r="B34" s="44"/>
      <c r="C34" s="44"/>
      <c r="D34" s="44"/>
      <c r="E34" s="44"/>
      <c r="F34" s="44"/>
      <c r="G34" s="44"/>
      <c r="H34" s="44"/>
      <c r="I34" s="44"/>
      <c r="J34" s="44"/>
      <c r="K34" s="44"/>
      <c r="L34" s="44"/>
      <c r="M34" s="44"/>
      <c r="N34" s="44"/>
      <c r="O34" s="44"/>
      <c r="P34" s="44"/>
      <c r="Q34" s="44"/>
      <c r="R34" s="44"/>
      <c r="S34" s="44"/>
      <c r="T34" s="44"/>
      <c r="U34" s="44"/>
      <c r="V34" s="44"/>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5" t="s">
        <v>35</v>
      </c>
      <c r="B38" s="45"/>
      <c r="C38" s="45"/>
      <c r="D38" s="45"/>
      <c r="E38" s="45"/>
      <c r="F38" s="45"/>
      <c r="G38" s="45"/>
      <c r="H38" s="45"/>
      <c r="I38" s="45"/>
      <c r="J38" s="45"/>
      <c r="K38" s="45"/>
      <c r="L38" s="45"/>
      <c r="M38" s="45"/>
      <c r="N38" s="45"/>
      <c r="O38" s="45"/>
      <c r="P38" s="45"/>
      <c r="Q38" s="45"/>
      <c r="R38" s="45"/>
      <c r="S38" s="45"/>
      <c r="T38" s="45"/>
      <c r="U38" s="45"/>
      <c r="V38" s="45"/>
    </row>
    <row r="41" spans="1:22" x14ac:dyDescent="0.25">
      <c r="A41" s="35" t="s">
        <v>37</v>
      </c>
      <c r="B41" s="35"/>
      <c r="C41" s="35"/>
      <c r="D41" s="35"/>
      <c r="E41" s="35"/>
      <c r="F41" s="35"/>
      <c r="G41" s="35"/>
      <c r="H41" s="35"/>
      <c r="I41" s="35"/>
      <c r="J41" s="35"/>
      <c r="K41" s="35"/>
      <c r="L41" s="36">
        <f ca="1">TODAY()</f>
        <v>42852</v>
      </c>
      <c r="M41" s="36"/>
      <c r="N41" s="36"/>
      <c r="O41" s="36"/>
      <c r="P41" s="36"/>
      <c r="Q41" s="36"/>
      <c r="R41" s="36"/>
      <c r="S41" s="36"/>
      <c r="T41" s="36"/>
      <c r="U41" s="36"/>
      <c r="V41" s="36"/>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Fundação Santarritense de Saúde e Assistência Social</v>
      </c>
      <c r="B47" s="32"/>
      <c r="C47" s="32"/>
      <c r="D47" s="32"/>
      <c r="E47" s="32"/>
      <c r="F47" s="32"/>
      <c r="G47" s="32"/>
      <c r="H47" s="32"/>
      <c r="I47" s="32"/>
      <c r="J47" s="32"/>
      <c r="K47" s="32"/>
      <c r="L47" s="32"/>
      <c r="M47" s="32"/>
      <c r="N47" s="32"/>
      <c r="O47" s="32"/>
      <c r="P47" s="32"/>
      <c r="Q47" s="32"/>
      <c r="R47" s="32"/>
      <c r="S47" s="32"/>
      <c r="T47" s="32"/>
      <c r="U47" s="32"/>
      <c r="V47" s="32"/>
    </row>
  </sheetData>
  <sheetProtection algorithmName="SHA-512" hashValue="xDYNL7wWuQDD/957t707sw7J4sbQDD0ycnyFFEh/OWFJYcIU6iNMXLWNHyBj0RHp/wgPurtrW7qFe8WzYzAssw==" saltValue="XHu3PGYo5KoC+B/OUXI9Kw==" spinCount="100000" sheet="1"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25"/>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0" t="s">
        <v>38</v>
      </c>
      <c r="B1" s="40"/>
      <c r="C1" s="40"/>
      <c r="D1" s="40"/>
      <c r="E1" s="40"/>
      <c r="F1" s="40"/>
      <c r="G1" s="40"/>
      <c r="H1" s="40"/>
      <c r="I1" s="40"/>
      <c r="J1" s="40"/>
      <c r="K1" s="40"/>
      <c r="L1" s="40"/>
      <c r="M1" s="40"/>
      <c r="N1" s="40"/>
      <c r="O1" s="40"/>
      <c r="P1" s="40"/>
      <c r="Q1" s="40"/>
      <c r="R1" s="40"/>
      <c r="S1" s="40"/>
      <c r="T1" s="40"/>
      <c r="U1" s="40"/>
      <c r="V1" s="40"/>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Fundação Santarritense de Saúde e Assistência Social,</v>
      </c>
      <c r="B7" s="33"/>
      <c r="C7" s="33"/>
      <c r="D7" s="33"/>
      <c r="E7" s="33"/>
      <c r="F7" s="33"/>
      <c r="G7" s="33"/>
      <c r="H7" s="33"/>
      <c r="I7" s="33"/>
      <c r="J7" s="33"/>
      <c r="K7" s="33"/>
      <c r="L7" s="33"/>
      <c r="M7" s="33"/>
      <c r="N7" s="33"/>
      <c r="O7" s="33"/>
      <c r="P7" s="33"/>
      <c r="Q7" s="35" t="s">
        <v>30</v>
      </c>
      <c r="R7" s="35"/>
      <c r="S7" s="35"/>
      <c r="T7" s="35"/>
      <c r="U7" s="35"/>
      <c r="V7" s="35"/>
    </row>
    <row r="8" spans="1:22" x14ac:dyDescent="0.25">
      <c r="A8" s="43">
        <f>(Entrada!B18)</f>
        <v>0</v>
      </c>
      <c r="B8" s="43"/>
      <c r="C8" s="43"/>
      <c r="D8" s="43"/>
      <c r="E8" s="44" t="s">
        <v>39</v>
      </c>
      <c r="F8" s="44"/>
      <c r="G8" s="44"/>
      <c r="H8" s="44"/>
      <c r="I8" s="44"/>
      <c r="J8" s="44"/>
      <c r="K8" s="44"/>
      <c r="L8" s="44"/>
      <c r="M8" s="44"/>
      <c r="N8" s="44"/>
      <c r="O8" s="44"/>
      <c r="P8" s="44"/>
      <c r="Q8" s="44"/>
      <c r="R8" s="44"/>
      <c r="S8" s="44"/>
      <c r="T8" s="44"/>
      <c r="U8" s="44"/>
      <c r="V8" s="44"/>
    </row>
    <row r="9" spans="1:22" x14ac:dyDescent="0.25">
      <c r="A9" s="33" t="s">
        <v>40</v>
      </c>
      <c r="B9" s="33"/>
      <c r="C9" s="33"/>
      <c r="D9" s="33"/>
      <c r="E9" s="33"/>
      <c r="F9" s="33"/>
      <c r="G9" s="33"/>
      <c r="H9" s="33"/>
      <c r="I9" s="33"/>
      <c r="J9" s="33"/>
      <c r="K9" s="88">
        <f>Entrada!$B$28</f>
        <v>0</v>
      </c>
      <c r="L9" s="32"/>
      <c r="M9" s="32"/>
      <c r="N9" s="32"/>
      <c r="O9" s="2" t="s">
        <v>41</v>
      </c>
      <c r="P9" s="88">
        <f>Entrada!$B$29</f>
        <v>0</v>
      </c>
      <c r="Q9" s="32"/>
      <c r="R9" s="32"/>
      <c r="S9" s="32"/>
      <c r="T9" s="34" t="s">
        <v>42</v>
      </c>
      <c r="U9" s="34"/>
      <c r="V9" s="34"/>
    </row>
    <row r="11" spans="1:22" x14ac:dyDescent="0.25">
      <c r="A11" s="87" t="s">
        <v>45</v>
      </c>
      <c r="B11" s="87"/>
      <c r="C11" s="87"/>
      <c r="D11" s="87"/>
      <c r="E11" s="87"/>
      <c r="F11" s="87"/>
      <c r="G11" s="87" t="s">
        <v>46</v>
      </c>
      <c r="H11" s="87"/>
      <c r="I11" s="87"/>
      <c r="J11" s="82" t="s">
        <v>47</v>
      </c>
      <c r="K11" s="83"/>
      <c r="L11" s="83"/>
      <c r="M11" s="83"/>
      <c r="N11" s="83"/>
      <c r="O11" s="84"/>
      <c r="P11" s="87" t="s">
        <v>44</v>
      </c>
      <c r="Q11" s="87"/>
      <c r="R11" s="87"/>
      <c r="S11" s="87"/>
      <c r="T11" s="87" t="s">
        <v>43</v>
      </c>
      <c r="U11" s="87"/>
      <c r="V11" s="87"/>
    </row>
    <row r="12" spans="1:22" ht="29.25" customHeight="1" x14ac:dyDescent="0.25">
      <c r="A12" s="81">
        <f>(Entrada!B16)</f>
        <v>0</v>
      </c>
      <c r="B12" s="81"/>
      <c r="C12" s="81"/>
      <c r="D12" s="81"/>
      <c r="E12" s="81"/>
      <c r="F12" s="81"/>
      <c r="G12" s="81">
        <f>(Entrada!B17)</f>
        <v>0</v>
      </c>
      <c r="H12" s="81"/>
      <c r="I12" s="81"/>
      <c r="J12" s="81" t="str">
        <f>CONCATENATE(Entrada!B20,", ",Entrada!B21)</f>
        <v xml:space="preserve">, </v>
      </c>
      <c r="K12" s="81"/>
      <c r="L12" s="81"/>
      <c r="M12" s="81"/>
      <c r="N12" s="81"/>
      <c r="O12" s="81"/>
      <c r="P12" s="85">
        <f>(Entrada!B19)</f>
        <v>0</v>
      </c>
      <c r="Q12" s="85"/>
      <c r="R12" s="85"/>
      <c r="S12" s="85"/>
      <c r="T12" s="86">
        <f>(Entrada!B18)</f>
        <v>0</v>
      </c>
      <c r="U12" s="86"/>
      <c r="V12" s="86"/>
    </row>
    <row r="13" spans="1:22" ht="29.25" customHeight="1" x14ac:dyDescent="0.25">
      <c r="A13" s="81"/>
      <c r="B13" s="81"/>
      <c r="C13" s="81"/>
      <c r="D13" s="81"/>
      <c r="E13" s="81"/>
      <c r="F13" s="81"/>
      <c r="G13" s="81"/>
      <c r="H13" s="81"/>
      <c r="I13" s="81"/>
      <c r="J13" s="81"/>
      <c r="K13" s="81"/>
      <c r="L13" s="81"/>
      <c r="M13" s="81"/>
      <c r="N13" s="81"/>
      <c r="O13" s="81"/>
      <c r="P13" s="85"/>
      <c r="Q13" s="85"/>
      <c r="R13" s="85"/>
      <c r="S13" s="85"/>
      <c r="T13" s="86"/>
      <c r="U13" s="86"/>
      <c r="V13" s="86"/>
    </row>
    <row r="14" spans="1:22" ht="30.75" customHeight="1" x14ac:dyDescent="0.25">
      <c r="A14" s="81"/>
      <c r="B14" s="81"/>
      <c r="C14" s="81"/>
      <c r="D14" s="81"/>
      <c r="E14" s="81"/>
      <c r="F14" s="81"/>
      <c r="G14" s="81"/>
      <c r="H14" s="81"/>
      <c r="I14" s="81"/>
      <c r="J14" s="81"/>
      <c r="K14" s="81"/>
      <c r="L14" s="81"/>
      <c r="M14" s="81"/>
      <c r="N14" s="81"/>
      <c r="O14" s="81"/>
      <c r="P14" s="85"/>
      <c r="Q14" s="85"/>
      <c r="R14" s="85"/>
      <c r="S14" s="85"/>
      <c r="T14" s="86"/>
      <c r="U14" s="86"/>
      <c r="V14" s="86"/>
    </row>
    <row r="15" spans="1:22" ht="30.75" customHeight="1" x14ac:dyDescent="0.25">
      <c r="A15" s="81"/>
      <c r="B15" s="81"/>
      <c r="C15" s="81"/>
      <c r="D15" s="81"/>
      <c r="E15" s="81"/>
      <c r="F15" s="81"/>
      <c r="G15" s="81"/>
      <c r="H15" s="81"/>
      <c r="I15" s="81"/>
      <c r="J15" s="81"/>
      <c r="K15" s="81"/>
      <c r="L15" s="81"/>
      <c r="M15" s="81"/>
      <c r="N15" s="81"/>
      <c r="O15" s="81"/>
      <c r="P15" s="85"/>
      <c r="Q15" s="85"/>
      <c r="R15" s="85"/>
      <c r="S15" s="85"/>
      <c r="T15" s="86"/>
      <c r="U15" s="86"/>
      <c r="V15" s="86"/>
    </row>
    <row r="16" spans="1:22" ht="31.5" customHeight="1" x14ac:dyDescent="0.25">
      <c r="A16" s="81"/>
      <c r="B16" s="81"/>
      <c r="C16" s="81"/>
      <c r="D16" s="81"/>
      <c r="E16" s="81"/>
      <c r="F16" s="81"/>
      <c r="G16" s="81"/>
      <c r="H16" s="81"/>
      <c r="I16" s="81"/>
      <c r="J16" s="81"/>
      <c r="K16" s="81"/>
      <c r="L16" s="81"/>
      <c r="M16" s="81"/>
      <c r="N16" s="81"/>
      <c r="O16" s="81"/>
      <c r="P16" s="85"/>
      <c r="Q16" s="85"/>
      <c r="R16" s="85"/>
      <c r="S16" s="85"/>
      <c r="T16" s="86"/>
      <c r="U16" s="86"/>
      <c r="V16" s="86"/>
    </row>
    <row r="17" spans="1:22" ht="32.25" customHeight="1" x14ac:dyDescent="0.25">
      <c r="A17" s="81"/>
      <c r="B17" s="81"/>
      <c r="C17" s="81"/>
      <c r="D17" s="81"/>
      <c r="E17" s="81"/>
      <c r="F17" s="81"/>
      <c r="G17" s="81"/>
      <c r="H17" s="81"/>
      <c r="I17" s="81"/>
      <c r="J17" s="81"/>
      <c r="K17" s="81"/>
      <c r="L17" s="81"/>
      <c r="M17" s="81"/>
      <c r="N17" s="81"/>
      <c r="O17" s="81"/>
      <c r="P17" s="85"/>
      <c r="Q17" s="85"/>
      <c r="R17" s="85"/>
      <c r="S17" s="85"/>
      <c r="T17" s="86"/>
      <c r="U17" s="86"/>
      <c r="V17" s="86"/>
    </row>
    <row r="18" spans="1:22" ht="30.75" customHeight="1" x14ac:dyDescent="0.25">
      <c r="A18" s="81"/>
      <c r="B18" s="81"/>
      <c r="C18" s="81"/>
      <c r="D18" s="81"/>
      <c r="E18" s="81"/>
      <c r="F18" s="81"/>
      <c r="G18" s="81"/>
      <c r="H18" s="81"/>
      <c r="I18" s="81"/>
      <c r="J18" s="81"/>
      <c r="K18" s="81"/>
      <c r="L18" s="81"/>
      <c r="M18" s="81"/>
      <c r="N18" s="81"/>
      <c r="O18" s="81"/>
      <c r="P18" s="85"/>
      <c r="Q18" s="85"/>
      <c r="R18" s="85"/>
      <c r="S18" s="85"/>
      <c r="T18" s="86"/>
      <c r="U18" s="86"/>
      <c r="V18" s="86"/>
    </row>
    <row r="19" spans="1:22" ht="33" customHeight="1" x14ac:dyDescent="0.25">
      <c r="A19" s="81"/>
      <c r="B19" s="81"/>
      <c r="C19" s="81"/>
      <c r="D19" s="81"/>
      <c r="E19" s="81"/>
      <c r="F19" s="81"/>
      <c r="G19" s="81"/>
      <c r="H19" s="81"/>
      <c r="I19" s="81"/>
      <c r="J19" s="81"/>
      <c r="K19" s="81"/>
      <c r="L19" s="81"/>
      <c r="M19" s="81"/>
      <c r="N19" s="81"/>
      <c r="O19" s="81"/>
      <c r="P19" s="85"/>
      <c r="Q19" s="85"/>
      <c r="R19" s="85"/>
      <c r="S19" s="85"/>
      <c r="T19" s="86"/>
      <c r="U19" s="86"/>
      <c r="V19" s="86"/>
    </row>
    <row r="20" spans="1:22" ht="33.75" customHeight="1" x14ac:dyDescent="0.25">
      <c r="A20" s="81"/>
      <c r="B20" s="81"/>
      <c r="C20" s="81"/>
      <c r="D20" s="81"/>
      <c r="E20" s="81"/>
      <c r="F20" s="81"/>
      <c r="G20" s="81"/>
      <c r="H20" s="81"/>
      <c r="I20" s="81"/>
      <c r="J20" s="81"/>
      <c r="K20" s="81"/>
      <c r="L20" s="81"/>
      <c r="M20" s="81"/>
      <c r="N20" s="81"/>
      <c r="O20" s="81"/>
      <c r="P20" s="85"/>
      <c r="Q20" s="85"/>
      <c r="R20" s="85"/>
      <c r="S20" s="85"/>
      <c r="T20" s="86"/>
      <c r="U20" s="86"/>
      <c r="V20" s="86"/>
    </row>
    <row r="21" spans="1:22" ht="33" customHeight="1" x14ac:dyDescent="0.25">
      <c r="A21" s="81"/>
      <c r="B21" s="81"/>
      <c r="C21" s="81"/>
      <c r="D21" s="81"/>
      <c r="E21" s="81"/>
      <c r="F21" s="81"/>
      <c r="G21" s="81"/>
      <c r="H21" s="81"/>
      <c r="I21" s="81"/>
      <c r="J21" s="81"/>
      <c r="K21" s="81"/>
      <c r="L21" s="81"/>
      <c r="M21" s="81"/>
      <c r="N21" s="81"/>
      <c r="O21" s="81"/>
      <c r="P21" s="85"/>
      <c r="Q21" s="85"/>
      <c r="R21" s="85"/>
      <c r="S21" s="85"/>
      <c r="T21" s="86"/>
      <c r="U21" s="86"/>
      <c r="V21" s="86"/>
    </row>
    <row r="22" spans="1:22" ht="31.5" customHeight="1" x14ac:dyDescent="0.25">
      <c r="A22" s="81"/>
      <c r="B22" s="81"/>
      <c r="C22" s="81"/>
      <c r="D22" s="81"/>
      <c r="E22" s="81"/>
      <c r="F22" s="81"/>
      <c r="G22" s="81"/>
      <c r="H22" s="81"/>
      <c r="I22" s="81"/>
      <c r="J22" s="81"/>
      <c r="K22" s="81"/>
      <c r="L22" s="81"/>
      <c r="M22" s="81"/>
      <c r="N22" s="81"/>
      <c r="O22" s="81"/>
      <c r="P22" s="85"/>
      <c r="Q22" s="85"/>
      <c r="R22" s="85"/>
      <c r="S22" s="85"/>
      <c r="T22" s="86"/>
      <c r="U22" s="86"/>
      <c r="V22" s="86"/>
    </row>
    <row r="23" spans="1:22" ht="32.25" customHeight="1" x14ac:dyDescent="0.25">
      <c r="A23" s="81"/>
      <c r="B23" s="81"/>
      <c r="C23" s="81"/>
      <c r="D23" s="81"/>
      <c r="E23" s="81"/>
      <c r="F23" s="81"/>
      <c r="G23" s="81"/>
      <c r="H23" s="81"/>
      <c r="I23" s="81"/>
      <c r="J23" s="81"/>
      <c r="K23" s="81"/>
      <c r="L23" s="81"/>
      <c r="M23" s="81"/>
      <c r="N23" s="81"/>
      <c r="O23" s="81"/>
      <c r="P23" s="85"/>
      <c r="Q23" s="85"/>
      <c r="R23" s="85"/>
      <c r="S23" s="85"/>
      <c r="T23" s="86"/>
      <c r="U23" s="86"/>
      <c r="V23" s="86"/>
    </row>
    <row r="24" spans="1:22" ht="30.75" customHeight="1" x14ac:dyDescent="0.25">
      <c r="A24" s="81"/>
      <c r="B24" s="81"/>
      <c r="C24" s="81"/>
      <c r="D24" s="81"/>
      <c r="E24" s="81"/>
      <c r="F24" s="81"/>
      <c r="G24" s="81"/>
      <c r="H24" s="81"/>
      <c r="I24" s="81"/>
      <c r="J24" s="81"/>
      <c r="K24" s="81"/>
      <c r="L24" s="81"/>
      <c r="M24" s="81"/>
      <c r="N24" s="81"/>
      <c r="O24" s="81"/>
      <c r="P24" s="85"/>
      <c r="Q24" s="85"/>
      <c r="R24" s="85"/>
      <c r="S24" s="85"/>
      <c r="T24" s="86"/>
      <c r="U24" s="86"/>
      <c r="V24" s="86"/>
    </row>
    <row r="25" spans="1:22" ht="30" customHeight="1" x14ac:dyDescent="0.25">
      <c r="A25" s="81"/>
      <c r="B25" s="81"/>
      <c r="C25" s="81"/>
      <c r="D25" s="81"/>
      <c r="E25" s="81"/>
      <c r="F25" s="81"/>
      <c r="G25" s="81"/>
      <c r="H25" s="81"/>
      <c r="I25" s="81"/>
      <c r="J25" s="81"/>
      <c r="K25" s="81"/>
      <c r="L25" s="81"/>
      <c r="M25" s="81"/>
      <c r="N25" s="81"/>
      <c r="O25" s="81"/>
      <c r="P25" s="85"/>
      <c r="Q25" s="85"/>
      <c r="R25" s="85"/>
      <c r="S25" s="85"/>
      <c r="T25" s="86"/>
      <c r="U25" s="86"/>
      <c r="V25" s="86"/>
    </row>
    <row r="28" spans="1:22" x14ac:dyDescent="0.25">
      <c r="A28" s="35" t="s">
        <v>37</v>
      </c>
      <c r="B28" s="35"/>
      <c r="C28" s="35"/>
      <c r="D28" s="35"/>
      <c r="E28" s="35"/>
      <c r="F28" s="35"/>
      <c r="G28" s="35"/>
      <c r="H28" s="35"/>
      <c r="I28" s="35"/>
      <c r="J28" s="35"/>
      <c r="K28" s="35"/>
      <c r="L28" s="36">
        <f ca="1">TODAY()</f>
        <v>42852</v>
      </c>
      <c r="M28" s="36"/>
      <c r="N28" s="36"/>
      <c r="O28" s="36"/>
      <c r="P28" s="36"/>
      <c r="Q28" s="36"/>
      <c r="R28" s="36"/>
      <c r="S28" s="36"/>
      <c r="T28" s="36"/>
      <c r="U28" s="36"/>
      <c r="V28" s="36"/>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Fundação Santarritense de Saúde e Assistência Social</v>
      </c>
      <c r="B33" s="32"/>
      <c r="C33" s="32"/>
      <c r="D33" s="32"/>
      <c r="E33" s="32"/>
      <c r="F33" s="32"/>
      <c r="G33" s="32"/>
      <c r="H33" s="32"/>
      <c r="I33" s="32"/>
      <c r="J33" s="32"/>
      <c r="K33" s="32"/>
      <c r="L33" s="32"/>
      <c r="M33" s="32"/>
      <c r="N33" s="32"/>
      <c r="O33" s="32"/>
      <c r="P33" s="32"/>
      <c r="Q33" s="32"/>
      <c r="R33" s="32"/>
      <c r="S33" s="32"/>
      <c r="T33" s="32"/>
      <c r="U33" s="32"/>
      <c r="V33" s="32"/>
    </row>
  </sheetData>
  <sheetProtection algorithmName="SHA-512" hashValue="EW21q//xgYAtVriq/aQrMLtXK3XInC/R5twCL/AVpAx/YpVFffpp71bBFLBOj4VwlNbIru/siJ7WOvKCZfUhzw==" saltValue="IcY+GQMJ/ySloUx4rXsaPg==" spinCount="100000" sheet="1"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0" t="s">
        <v>48</v>
      </c>
      <c r="B1" s="40"/>
      <c r="C1" s="40"/>
      <c r="D1" s="40"/>
      <c r="E1" s="40"/>
      <c r="F1" s="40"/>
      <c r="G1" s="40"/>
      <c r="H1" s="40"/>
      <c r="I1" s="40"/>
      <c r="J1" s="40"/>
      <c r="K1" s="40"/>
      <c r="L1" s="40"/>
      <c r="M1" s="40"/>
      <c r="N1" s="40"/>
      <c r="O1" s="40"/>
      <c r="P1" s="40"/>
      <c r="Q1" s="40"/>
      <c r="R1" s="40"/>
      <c r="S1" s="40"/>
      <c r="T1" s="40"/>
      <c r="U1" s="40"/>
      <c r="V1" s="40"/>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33" t="s">
        <v>52</v>
      </c>
      <c r="B7" s="33"/>
      <c r="C7" s="33"/>
      <c r="D7" s="33"/>
      <c r="E7" s="40">
        <f>(Entrada!B31)</f>
        <v>0</v>
      </c>
      <c r="F7" s="40"/>
      <c r="G7" s="40"/>
      <c r="H7" s="40"/>
      <c r="I7" s="40"/>
      <c r="J7" s="40"/>
      <c r="K7" s="40"/>
      <c r="L7" s="33" t="s">
        <v>53</v>
      </c>
      <c r="M7" s="33"/>
      <c r="N7" s="33"/>
      <c r="O7" s="33"/>
      <c r="P7" s="33"/>
      <c r="Q7" s="33"/>
      <c r="R7" s="33"/>
      <c r="S7" s="33"/>
      <c r="T7" s="33"/>
      <c r="U7" s="33"/>
      <c r="V7" s="33"/>
    </row>
    <row r="8" spans="1:22" x14ac:dyDescent="0.25">
      <c r="A8" s="33" t="str">
        <f>CONCATENATE(Entrada!B4,",")</f>
        <v>Fundação Santarritense de Saúde e Assistência Social,</v>
      </c>
      <c r="B8" s="33"/>
      <c r="C8" s="33"/>
      <c r="D8" s="33"/>
      <c r="E8" s="33"/>
      <c r="F8" s="33"/>
      <c r="G8" s="33"/>
      <c r="H8" s="33"/>
      <c r="I8" s="33"/>
      <c r="J8" s="33"/>
      <c r="K8" s="33"/>
      <c r="L8" s="33"/>
      <c r="M8" s="33"/>
      <c r="N8" s="33"/>
      <c r="O8" s="33"/>
      <c r="P8" s="33"/>
      <c r="Q8" s="33"/>
      <c r="R8" s="33" t="s">
        <v>54</v>
      </c>
      <c r="S8" s="33"/>
      <c r="T8" s="33"/>
      <c r="U8" s="33"/>
      <c r="V8" s="33"/>
    </row>
    <row r="9" spans="1:22" ht="48.75" customHeight="1" x14ac:dyDescent="0.25">
      <c r="A9" s="38" t="s">
        <v>55</v>
      </c>
      <c r="B9" s="38"/>
      <c r="C9" s="38"/>
      <c r="D9" s="38"/>
      <c r="E9" s="38"/>
      <c r="F9" s="38"/>
      <c r="G9" s="38"/>
      <c r="H9" s="38"/>
      <c r="I9" s="38"/>
      <c r="J9" s="38"/>
      <c r="K9" s="38"/>
      <c r="L9" s="38"/>
      <c r="M9" s="38"/>
      <c r="N9" s="38"/>
      <c r="O9" s="38"/>
      <c r="P9" s="38"/>
      <c r="Q9" s="38"/>
      <c r="R9" s="38"/>
      <c r="S9" s="38"/>
      <c r="T9" s="38"/>
      <c r="U9" s="38"/>
      <c r="V9" s="38"/>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35" t="s">
        <v>57</v>
      </c>
      <c r="B22" s="35"/>
      <c r="C22" s="35"/>
      <c r="D22" s="35"/>
      <c r="E22" s="35"/>
      <c r="F22" s="35"/>
      <c r="G22" s="35"/>
      <c r="H22" s="35"/>
      <c r="I22" s="35"/>
      <c r="J22" s="35"/>
      <c r="K22" s="35"/>
      <c r="L22" s="36">
        <f ca="1">TODAY()</f>
        <v>42852</v>
      </c>
      <c r="M22" s="36"/>
      <c r="N22" s="36"/>
      <c r="O22" s="36"/>
      <c r="P22" s="36"/>
      <c r="Q22" s="36"/>
      <c r="R22" s="36"/>
      <c r="S22" s="36"/>
      <c r="T22" s="36"/>
      <c r="U22" s="36"/>
      <c r="V22" s="36"/>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Fundação Santarritense de Saúde e Assistência Social</v>
      </c>
      <c r="B35" s="32"/>
      <c r="C35" s="32"/>
      <c r="D35" s="32"/>
      <c r="E35" s="32"/>
      <c r="F35" s="32"/>
      <c r="G35" s="32"/>
      <c r="H35" s="32"/>
      <c r="I35" s="32"/>
      <c r="J35" s="32"/>
      <c r="K35" s="32"/>
      <c r="L35" s="32"/>
      <c r="M35" s="32"/>
      <c r="N35" s="32"/>
      <c r="O35" s="32"/>
      <c r="P35" s="32"/>
      <c r="Q35" s="32"/>
      <c r="R35" s="32"/>
      <c r="S35" s="32"/>
      <c r="T35" s="32"/>
      <c r="U35" s="32"/>
      <c r="V35" s="32"/>
    </row>
  </sheetData>
  <sheetProtection algorithmName="SHA-512" hashValue="AalldIOWhsep2850QbaxRkkCdXnXhVCM9tTgO381cMOELKGpDbNJUNg32dK6Dp7RL/Ez/5H1SHTSaqxxKO60eQ==" saltValue="qIpPnMulH8GjhWwjtgsexQ==" spinCount="100000" sheet="1" objects="1" scenario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
  <sheetViews>
    <sheetView topLeftCell="A26" workbookViewId="0">
      <selection activeCell="Q40" sqref="Q40"/>
    </sheetView>
  </sheetViews>
  <sheetFormatPr defaultColWidth="4.140625" defaultRowHeight="15.75" x14ac:dyDescent="0.25"/>
  <cols>
    <col min="1" max="16384" width="4.140625" style="1"/>
  </cols>
  <sheetData>
    <row r="1" spans="1:22" x14ac:dyDescent="0.25">
      <c r="A1" s="40" t="s">
        <v>58</v>
      </c>
      <c r="B1" s="40"/>
      <c r="C1" s="40"/>
      <c r="D1" s="40"/>
      <c r="E1" s="40"/>
      <c r="F1" s="40"/>
      <c r="G1" s="40"/>
      <c r="H1" s="40"/>
      <c r="I1" s="40"/>
      <c r="J1" s="40"/>
      <c r="K1" s="40"/>
      <c r="L1" s="40"/>
      <c r="M1" s="40"/>
      <c r="N1" s="40"/>
      <c r="O1" s="40"/>
      <c r="P1" s="40"/>
      <c r="Q1" s="40"/>
      <c r="R1" s="40"/>
      <c r="S1" s="40"/>
      <c r="T1" s="40"/>
      <c r="U1" s="40"/>
      <c r="V1" s="40"/>
    </row>
    <row r="4" spans="1:22" x14ac:dyDescent="0.25">
      <c r="D4" s="1" t="s">
        <v>28</v>
      </c>
      <c r="E4" s="40">
        <f>(Entrada!B16)</f>
        <v>0</v>
      </c>
      <c r="F4" s="40"/>
      <c r="G4" s="40"/>
      <c r="H4" s="40"/>
      <c r="I4" s="40"/>
      <c r="J4" s="40"/>
      <c r="K4" s="40"/>
      <c r="L4" s="40"/>
      <c r="M4" s="40"/>
      <c r="N4" s="40"/>
      <c r="O4" s="40"/>
      <c r="P4" s="40"/>
      <c r="Q4" s="40"/>
      <c r="R4" s="40"/>
      <c r="S4" s="32" t="str">
        <f>CONCATENATE(", ",Entrada!B17," do(a)")</f>
        <v>,  do(a)</v>
      </c>
      <c r="T4" s="32"/>
      <c r="U4" s="32"/>
      <c r="V4" s="32"/>
    </row>
    <row r="5" spans="1:22" ht="15.75" customHeight="1" x14ac:dyDescent="0.25">
      <c r="A5" s="33" t="str">
        <f>CONCATENATE(Entrada!B4,",")</f>
        <v>Fundação Santarritense de Saúde e Assistência Social,</v>
      </c>
      <c r="B5" s="33"/>
      <c r="C5" s="33"/>
      <c r="D5" s="33"/>
      <c r="E5" s="33"/>
      <c r="F5" s="33"/>
      <c r="G5" s="33"/>
      <c r="H5" s="33"/>
      <c r="I5" s="33"/>
      <c r="J5" s="33"/>
      <c r="K5" s="33"/>
      <c r="L5" s="33"/>
      <c r="M5" s="33"/>
      <c r="N5" s="33"/>
      <c r="O5" s="33"/>
      <c r="P5" s="33"/>
      <c r="Q5" s="33" t="s">
        <v>30</v>
      </c>
      <c r="R5" s="33"/>
      <c r="S5" s="33"/>
      <c r="T5" s="33"/>
      <c r="U5" s="33"/>
      <c r="V5" s="33"/>
    </row>
    <row r="6" spans="1:22" ht="15.75" customHeight="1" x14ac:dyDescent="0.25">
      <c r="A6" s="90">
        <f>(Entrada!B18)</f>
        <v>0</v>
      </c>
      <c r="B6" s="90"/>
      <c r="C6" s="90"/>
      <c r="D6" s="90"/>
      <c r="E6" s="38" t="s">
        <v>59</v>
      </c>
      <c r="F6" s="38"/>
      <c r="G6" s="38"/>
      <c r="H6" s="38"/>
      <c r="I6" s="38"/>
      <c r="J6" s="38"/>
      <c r="K6" s="38"/>
      <c r="L6" s="38"/>
      <c r="M6" s="38"/>
      <c r="N6" s="38"/>
      <c r="O6" s="38"/>
      <c r="P6" s="38"/>
      <c r="Q6" s="38"/>
      <c r="R6" s="38"/>
      <c r="S6" s="38"/>
      <c r="T6" s="38"/>
      <c r="U6" s="38"/>
      <c r="V6" s="38"/>
    </row>
    <row r="7" spans="1:22" ht="44.25" customHeight="1" x14ac:dyDescent="0.25">
      <c r="A7" s="91" t="s">
        <v>60</v>
      </c>
      <c r="B7" s="91"/>
      <c r="C7" s="91"/>
      <c r="D7" s="91"/>
      <c r="E7" s="91"/>
      <c r="F7" s="91"/>
      <c r="G7" s="91"/>
      <c r="H7" s="91"/>
      <c r="I7" s="91"/>
      <c r="J7" s="91"/>
      <c r="K7" s="91"/>
      <c r="L7" s="91"/>
      <c r="M7" s="91"/>
      <c r="N7" s="91"/>
      <c r="O7" s="91"/>
      <c r="P7" s="91"/>
      <c r="Q7" s="91"/>
      <c r="R7" s="91"/>
      <c r="S7" s="91"/>
      <c r="T7" s="91"/>
      <c r="U7" s="91"/>
      <c r="V7" s="91"/>
    </row>
    <row r="8" spans="1:22" ht="16.5" customHeight="1" x14ac:dyDescent="0.25">
      <c r="A8" s="7"/>
      <c r="B8" s="7"/>
      <c r="C8" s="7"/>
      <c r="D8" s="7"/>
      <c r="E8" s="7"/>
      <c r="F8" s="7"/>
      <c r="G8" s="7"/>
      <c r="H8" s="7"/>
      <c r="I8" s="7"/>
      <c r="J8" s="7"/>
      <c r="K8" s="7"/>
      <c r="L8" s="7"/>
      <c r="M8" s="7"/>
      <c r="N8" s="7"/>
      <c r="O8" s="7"/>
      <c r="P8" s="7"/>
      <c r="Q8" s="7"/>
      <c r="R8" s="7"/>
      <c r="S8" s="7"/>
      <c r="T8" s="7"/>
      <c r="U8" s="7"/>
      <c r="V8" s="7"/>
    </row>
    <row r="9" spans="1:22" ht="16.5" customHeight="1" x14ac:dyDescent="0.25">
      <c r="A9" s="9" t="s">
        <v>61</v>
      </c>
      <c r="B9" s="92" t="s">
        <v>62</v>
      </c>
      <c r="C9" s="92"/>
      <c r="D9" s="92"/>
      <c r="E9" s="92"/>
      <c r="F9" s="92"/>
      <c r="G9" s="92"/>
      <c r="H9" s="92"/>
      <c r="I9" s="92"/>
      <c r="J9" s="92"/>
      <c r="K9" s="92"/>
      <c r="L9" s="92"/>
      <c r="M9" s="92"/>
      <c r="N9" s="92"/>
      <c r="O9" s="92"/>
      <c r="P9" s="92"/>
      <c r="Q9" s="92" t="s">
        <v>63</v>
      </c>
      <c r="R9" s="92"/>
      <c r="S9" s="92"/>
      <c r="T9" s="92"/>
      <c r="U9" s="92"/>
      <c r="V9" s="92"/>
    </row>
    <row r="10" spans="1:22" x14ac:dyDescent="0.25">
      <c r="A10" s="29">
        <v>1</v>
      </c>
      <c r="B10" s="203"/>
      <c r="C10" s="203"/>
      <c r="D10" s="203"/>
      <c r="E10" s="203"/>
      <c r="F10" s="203"/>
      <c r="G10" s="203"/>
      <c r="H10" s="203"/>
      <c r="I10" s="203"/>
      <c r="J10" s="203"/>
      <c r="K10" s="203"/>
      <c r="L10" s="203"/>
      <c r="M10" s="203"/>
      <c r="N10" s="203"/>
      <c r="O10" s="203"/>
      <c r="P10" s="203"/>
      <c r="Q10" s="89"/>
      <c r="R10" s="89"/>
      <c r="S10" s="89"/>
      <c r="T10" s="89"/>
      <c r="U10" s="89"/>
      <c r="V10" s="89"/>
    </row>
    <row r="11" spans="1:22" x14ac:dyDescent="0.25">
      <c r="A11" s="29">
        <v>2</v>
      </c>
      <c r="B11" s="203"/>
      <c r="C11" s="203"/>
      <c r="D11" s="203"/>
      <c r="E11" s="203"/>
      <c r="F11" s="203"/>
      <c r="G11" s="203"/>
      <c r="H11" s="203"/>
      <c r="I11" s="203"/>
      <c r="J11" s="203"/>
      <c r="K11" s="203"/>
      <c r="L11" s="203"/>
      <c r="M11" s="203"/>
      <c r="N11" s="203"/>
      <c r="O11" s="203"/>
      <c r="P11" s="203"/>
      <c r="Q11" s="89"/>
      <c r="R11" s="89"/>
      <c r="S11" s="89"/>
      <c r="T11" s="89"/>
      <c r="U11" s="89"/>
      <c r="V11" s="89"/>
    </row>
    <row r="12" spans="1:22" x14ac:dyDescent="0.25">
      <c r="A12" s="29">
        <v>3</v>
      </c>
      <c r="B12" s="203"/>
      <c r="C12" s="203"/>
      <c r="D12" s="203"/>
      <c r="E12" s="203"/>
      <c r="F12" s="203"/>
      <c r="G12" s="203"/>
      <c r="H12" s="203"/>
      <c r="I12" s="203"/>
      <c r="J12" s="203"/>
      <c r="K12" s="203"/>
      <c r="L12" s="203"/>
      <c r="M12" s="203"/>
      <c r="N12" s="203"/>
      <c r="O12" s="203"/>
      <c r="P12" s="203"/>
      <c r="Q12" s="89"/>
      <c r="R12" s="89"/>
      <c r="S12" s="89"/>
      <c r="T12" s="89"/>
      <c r="U12" s="89"/>
      <c r="V12" s="89"/>
    </row>
    <row r="13" spans="1:22" x14ac:dyDescent="0.25">
      <c r="A13" s="29">
        <v>4</v>
      </c>
      <c r="B13" s="203"/>
      <c r="C13" s="203"/>
      <c r="D13" s="203"/>
      <c r="E13" s="203"/>
      <c r="F13" s="203"/>
      <c r="G13" s="203"/>
      <c r="H13" s="203"/>
      <c r="I13" s="203"/>
      <c r="J13" s="203"/>
      <c r="K13" s="203"/>
      <c r="L13" s="203"/>
      <c r="M13" s="203"/>
      <c r="N13" s="203"/>
      <c r="O13" s="203"/>
      <c r="P13" s="203"/>
      <c r="Q13" s="89"/>
      <c r="R13" s="89"/>
      <c r="S13" s="89"/>
      <c r="T13" s="89"/>
      <c r="U13" s="89"/>
      <c r="V13" s="89"/>
    </row>
    <row r="14" spans="1:22" x14ac:dyDescent="0.25">
      <c r="A14" s="29">
        <v>5</v>
      </c>
      <c r="B14" s="203"/>
      <c r="C14" s="203"/>
      <c r="D14" s="203"/>
      <c r="E14" s="203"/>
      <c r="F14" s="203"/>
      <c r="G14" s="203"/>
      <c r="H14" s="203"/>
      <c r="I14" s="203"/>
      <c r="J14" s="203"/>
      <c r="K14" s="203"/>
      <c r="L14" s="203"/>
      <c r="M14" s="203"/>
      <c r="N14" s="203"/>
      <c r="O14" s="203"/>
      <c r="P14" s="203"/>
      <c r="Q14" s="89"/>
      <c r="R14" s="89"/>
      <c r="S14" s="89"/>
      <c r="T14" s="89"/>
      <c r="U14" s="89"/>
      <c r="V14" s="89"/>
    </row>
    <row r="15" spans="1:22" x14ac:dyDescent="0.25">
      <c r="A15" s="29">
        <v>6</v>
      </c>
      <c r="B15" s="203"/>
      <c r="C15" s="203"/>
      <c r="D15" s="203"/>
      <c r="E15" s="203"/>
      <c r="F15" s="203"/>
      <c r="G15" s="203"/>
      <c r="H15" s="203"/>
      <c r="I15" s="203"/>
      <c r="J15" s="203"/>
      <c r="K15" s="203"/>
      <c r="L15" s="203"/>
      <c r="M15" s="203"/>
      <c r="N15" s="203"/>
      <c r="O15" s="203"/>
      <c r="P15" s="203"/>
      <c r="Q15" s="89"/>
      <c r="R15" s="89"/>
      <c r="S15" s="89"/>
      <c r="T15" s="89"/>
      <c r="U15" s="89"/>
      <c r="V15" s="89"/>
    </row>
    <row r="16" spans="1:22" x14ac:dyDescent="0.25">
      <c r="A16" s="29">
        <v>7</v>
      </c>
      <c r="B16" s="203"/>
      <c r="C16" s="203"/>
      <c r="D16" s="203"/>
      <c r="E16" s="203"/>
      <c r="F16" s="203"/>
      <c r="G16" s="203"/>
      <c r="H16" s="203"/>
      <c r="I16" s="203"/>
      <c r="J16" s="203"/>
      <c r="K16" s="203"/>
      <c r="L16" s="203"/>
      <c r="M16" s="203"/>
      <c r="N16" s="203"/>
      <c r="O16" s="203"/>
      <c r="P16" s="203"/>
      <c r="Q16" s="89"/>
      <c r="R16" s="89"/>
      <c r="S16" s="89"/>
      <c r="T16" s="89"/>
      <c r="U16" s="89"/>
      <c r="V16" s="89"/>
    </row>
    <row r="17" spans="1:22" x14ac:dyDescent="0.25">
      <c r="A17" s="29">
        <v>8</v>
      </c>
      <c r="B17" s="203"/>
      <c r="C17" s="203"/>
      <c r="D17" s="203"/>
      <c r="E17" s="203"/>
      <c r="F17" s="203"/>
      <c r="G17" s="203"/>
      <c r="H17" s="203"/>
      <c r="I17" s="203"/>
      <c r="J17" s="203"/>
      <c r="K17" s="203"/>
      <c r="L17" s="203"/>
      <c r="M17" s="203"/>
      <c r="N17" s="203"/>
      <c r="O17" s="203"/>
      <c r="P17" s="203"/>
      <c r="Q17" s="89"/>
      <c r="R17" s="89"/>
      <c r="S17" s="89"/>
      <c r="T17" s="89"/>
      <c r="U17" s="89"/>
      <c r="V17" s="89"/>
    </row>
    <row r="18" spans="1:22" x14ac:dyDescent="0.25">
      <c r="A18" s="29">
        <v>9</v>
      </c>
      <c r="B18" s="203"/>
      <c r="C18" s="203"/>
      <c r="D18" s="203"/>
      <c r="E18" s="203"/>
      <c r="F18" s="203"/>
      <c r="G18" s="203"/>
      <c r="H18" s="203"/>
      <c r="I18" s="203"/>
      <c r="J18" s="203"/>
      <c r="K18" s="203"/>
      <c r="L18" s="203"/>
      <c r="M18" s="203"/>
      <c r="N18" s="203"/>
      <c r="O18" s="203"/>
      <c r="P18" s="203"/>
      <c r="Q18" s="89"/>
      <c r="R18" s="89"/>
      <c r="S18" s="89"/>
      <c r="T18" s="89"/>
      <c r="U18" s="89"/>
      <c r="V18" s="89"/>
    </row>
    <row r="19" spans="1:22" x14ac:dyDescent="0.25">
      <c r="A19" s="29">
        <v>10</v>
      </c>
      <c r="B19" s="203"/>
      <c r="C19" s="203"/>
      <c r="D19" s="203"/>
      <c r="E19" s="203"/>
      <c r="F19" s="203"/>
      <c r="G19" s="203"/>
      <c r="H19" s="203"/>
      <c r="I19" s="203"/>
      <c r="J19" s="203"/>
      <c r="K19" s="203"/>
      <c r="L19" s="203"/>
      <c r="M19" s="203"/>
      <c r="N19" s="203"/>
      <c r="O19" s="203"/>
      <c r="P19" s="203"/>
      <c r="Q19" s="89"/>
      <c r="R19" s="89"/>
      <c r="S19" s="89"/>
      <c r="T19" s="89"/>
      <c r="U19" s="89"/>
      <c r="V19" s="89"/>
    </row>
    <row r="20" spans="1:22" x14ac:dyDescent="0.25">
      <c r="A20" s="29">
        <v>11</v>
      </c>
      <c r="B20" s="203"/>
      <c r="C20" s="203"/>
      <c r="D20" s="203"/>
      <c r="E20" s="203"/>
      <c r="F20" s="203"/>
      <c r="G20" s="203"/>
      <c r="H20" s="203"/>
      <c r="I20" s="203"/>
      <c r="J20" s="203"/>
      <c r="K20" s="203"/>
      <c r="L20" s="203"/>
      <c r="M20" s="203"/>
      <c r="N20" s="203"/>
      <c r="O20" s="203"/>
      <c r="P20" s="203"/>
      <c r="Q20" s="89"/>
      <c r="R20" s="89"/>
      <c r="S20" s="89"/>
      <c r="T20" s="89"/>
      <c r="U20" s="89"/>
      <c r="V20" s="89"/>
    </row>
    <row r="21" spans="1:22" x14ac:dyDescent="0.25">
      <c r="A21" s="29">
        <v>12</v>
      </c>
      <c r="B21" s="203"/>
      <c r="C21" s="203"/>
      <c r="D21" s="203"/>
      <c r="E21" s="203"/>
      <c r="F21" s="203"/>
      <c r="G21" s="203"/>
      <c r="H21" s="203"/>
      <c r="I21" s="203"/>
      <c r="J21" s="203"/>
      <c r="K21" s="203"/>
      <c r="L21" s="203"/>
      <c r="M21" s="203"/>
      <c r="N21" s="203"/>
      <c r="O21" s="203"/>
      <c r="P21" s="203"/>
      <c r="Q21" s="89"/>
      <c r="R21" s="89"/>
      <c r="S21" s="89"/>
      <c r="T21" s="89"/>
      <c r="U21" s="89"/>
      <c r="V21" s="89"/>
    </row>
    <row r="22" spans="1:22" x14ac:dyDescent="0.25">
      <c r="A22" s="29">
        <v>13</v>
      </c>
      <c r="B22" s="203"/>
      <c r="C22" s="203"/>
      <c r="D22" s="203"/>
      <c r="E22" s="203"/>
      <c r="F22" s="203"/>
      <c r="G22" s="203"/>
      <c r="H22" s="203"/>
      <c r="I22" s="203"/>
      <c r="J22" s="203"/>
      <c r="K22" s="203"/>
      <c r="L22" s="203"/>
      <c r="M22" s="203"/>
      <c r="N22" s="203"/>
      <c r="O22" s="203"/>
      <c r="P22" s="203"/>
      <c r="Q22" s="89"/>
      <c r="R22" s="89"/>
      <c r="S22" s="89"/>
      <c r="T22" s="89"/>
      <c r="U22" s="89"/>
      <c r="V22" s="89"/>
    </row>
    <row r="23" spans="1:22" x14ac:dyDescent="0.25">
      <c r="A23" s="29">
        <v>14</v>
      </c>
      <c r="B23" s="203"/>
      <c r="C23" s="203"/>
      <c r="D23" s="203"/>
      <c r="E23" s="203"/>
      <c r="F23" s="203"/>
      <c r="G23" s="203"/>
      <c r="H23" s="203"/>
      <c r="I23" s="203"/>
      <c r="J23" s="203"/>
      <c r="K23" s="203"/>
      <c r="L23" s="203"/>
      <c r="M23" s="203"/>
      <c r="N23" s="203"/>
      <c r="O23" s="203"/>
      <c r="P23" s="203"/>
      <c r="Q23" s="89"/>
      <c r="R23" s="89"/>
      <c r="S23" s="89"/>
      <c r="T23" s="89"/>
      <c r="U23" s="89"/>
      <c r="V23" s="89"/>
    </row>
    <row r="24" spans="1:22" x14ac:dyDescent="0.25">
      <c r="A24" s="29">
        <v>15</v>
      </c>
      <c r="B24" s="203"/>
      <c r="C24" s="203"/>
      <c r="D24" s="203"/>
      <c r="E24" s="203"/>
      <c r="F24" s="203"/>
      <c r="G24" s="203"/>
      <c r="H24" s="203"/>
      <c r="I24" s="203"/>
      <c r="J24" s="203"/>
      <c r="K24" s="203"/>
      <c r="L24" s="203"/>
      <c r="M24" s="203"/>
      <c r="N24" s="203"/>
      <c r="O24" s="203"/>
      <c r="P24" s="203"/>
      <c r="Q24" s="89"/>
      <c r="R24" s="89"/>
      <c r="S24" s="89"/>
      <c r="T24" s="89"/>
      <c r="U24" s="89"/>
      <c r="V24" s="89"/>
    </row>
    <row r="25" spans="1:22" x14ac:dyDescent="0.25">
      <c r="A25" s="29">
        <v>16</v>
      </c>
      <c r="B25" s="203"/>
      <c r="C25" s="203"/>
      <c r="D25" s="203"/>
      <c r="E25" s="203"/>
      <c r="F25" s="203"/>
      <c r="G25" s="203"/>
      <c r="H25" s="203"/>
      <c r="I25" s="203"/>
      <c r="J25" s="203"/>
      <c r="K25" s="203"/>
      <c r="L25" s="203"/>
      <c r="M25" s="203"/>
      <c r="N25" s="203"/>
      <c r="O25" s="203"/>
      <c r="P25" s="203"/>
      <c r="Q25" s="89"/>
      <c r="R25" s="89"/>
      <c r="S25" s="89"/>
      <c r="T25" s="89"/>
      <c r="U25" s="89"/>
      <c r="V25" s="89"/>
    </row>
    <row r="26" spans="1:22" x14ac:dyDescent="0.25">
      <c r="A26" s="29">
        <v>17</v>
      </c>
      <c r="B26" s="203"/>
      <c r="C26" s="203"/>
      <c r="D26" s="203"/>
      <c r="E26" s="203"/>
      <c r="F26" s="203"/>
      <c r="G26" s="203"/>
      <c r="H26" s="203"/>
      <c r="I26" s="203"/>
      <c r="J26" s="203"/>
      <c r="K26" s="203"/>
      <c r="L26" s="203"/>
      <c r="M26" s="203"/>
      <c r="N26" s="203"/>
      <c r="O26" s="203"/>
      <c r="P26" s="203"/>
      <c r="Q26" s="89"/>
      <c r="R26" s="89"/>
      <c r="S26" s="89"/>
      <c r="T26" s="89"/>
      <c r="U26" s="89"/>
      <c r="V26" s="89"/>
    </row>
    <row r="27" spans="1:22" x14ac:dyDescent="0.25">
      <c r="A27" s="29">
        <v>18</v>
      </c>
      <c r="B27" s="203"/>
      <c r="C27" s="203"/>
      <c r="D27" s="203"/>
      <c r="E27" s="203"/>
      <c r="F27" s="203"/>
      <c r="G27" s="203"/>
      <c r="H27" s="203"/>
      <c r="I27" s="203"/>
      <c r="J27" s="203"/>
      <c r="K27" s="203"/>
      <c r="L27" s="203"/>
      <c r="M27" s="203"/>
      <c r="N27" s="203"/>
      <c r="O27" s="203"/>
      <c r="P27" s="203"/>
      <c r="Q27" s="89"/>
      <c r="R27" s="89"/>
      <c r="S27" s="89"/>
      <c r="T27" s="89"/>
      <c r="U27" s="89"/>
      <c r="V27" s="89"/>
    </row>
    <row r="28" spans="1:22" x14ac:dyDescent="0.25">
      <c r="A28" s="29">
        <v>19</v>
      </c>
      <c r="B28" s="203"/>
      <c r="C28" s="203"/>
      <c r="D28" s="203"/>
      <c r="E28" s="203"/>
      <c r="F28" s="203"/>
      <c r="G28" s="203"/>
      <c r="H28" s="203"/>
      <c r="I28" s="203"/>
      <c r="J28" s="203"/>
      <c r="K28" s="203"/>
      <c r="L28" s="203"/>
      <c r="M28" s="203"/>
      <c r="N28" s="203"/>
      <c r="O28" s="203"/>
      <c r="P28" s="203"/>
      <c r="Q28" s="89"/>
      <c r="R28" s="89"/>
      <c r="S28" s="89"/>
      <c r="T28" s="89"/>
      <c r="U28" s="89"/>
      <c r="V28" s="89"/>
    </row>
    <row r="29" spans="1:22" x14ac:dyDescent="0.25">
      <c r="A29" s="29">
        <v>20</v>
      </c>
      <c r="B29" s="203"/>
      <c r="C29" s="203"/>
      <c r="D29" s="203"/>
      <c r="E29" s="203"/>
      <c r="F29" s="203"/>
      <c r="G29" s="203"/>
      <c r="H29" s="203"/>
      <c r="I29" s="203"/>
      <c r="J29" s="203"/>
      <c r="K29" s="203"/>
      <c r="L29" s="203"/>
      <c r="M29" s="203"/>
      <c r="N29" s="203"/>
      <c r="O29" s="203"/>
      <c r="P29" s="203"/>
      <c r="Q29" s="89"/>
      <c r="R29" s="89"/>
      <c r="S29" s="89"/>
      <c r="T29" s="89"/>
      <c r="U29" s="89"/>
      <c r="V29" s="89"/>
    </row>
    <row r="30" spans="1:22" x14ac:dyDescent="0.25">
      <c r="A30" s="29">
        <v>21</v>
      </c>
      <c r="B30" s="203"/>
      <c r="C30" s="203"/>
      <c r="D30" s="203"/>
      <c r="E30" s="203"/>
      <c r="F30" s="203"/>
      <c r="G30" s="203"/>
      <c r="H30" s="203"/>
      <c r="I30" s="203"/>
      <c r="J30" s="203"/>
      <c r="K30" s="203"/>
      <c r="L30" s="203"/>
      <c r="M30" s="203"/>
      <c r="N30" s="203"/>
      <c r="O30" s="203"/>
      <c r="P30" s="203"/>
      <c r="Q30" s="89"/>
      <c r="R30" s="89"/>
      <c r="S30" s="89"/>
      <c r="T30" s="89"/>
      <c r="U30" s="89"/>
      <c r="V30" s="89"/>
    </row>
    <row r="31" spans="1:22" x14ac:dyDescent="0.25">
      <c r="A31" s="29">
        <v>22</v>
      </c>
      <c r="B31" s="203"/>
      <c r="C31" s="203"/>
      <c r="D31" s="203"/>
      <c r="E31" s="203"/>
      <c r="F31" s="203"/>
      <c r="G31" s="203"/>
      <c r="H31" s="203"/>
      <c r="I31" s="203"/>
      <c r="J31" s="203"/>
      <c r="K31" s="203"/>
      <c r="L31" s="203"/>
      <c r="M31" s="203"/>
      <c r="N31" s="203"/>
      <c r="O31" s="203"/>
      <c r="P31" s="203"/>
      <c r="Q31" s="89"/>
      <c r="R31" s="89"/>
      <c r="S31" s="89"/>
      <c r="T31" s="89"/>
      <c r="U31" s="89"/>
      <c r="V31" s="89"/>
    </row>
    <row r="32" spans="1:22" x14ac:dyDescent="0.25">
      <c r="A32" s="29">
        <v>23</v>
      </c>
      <c r="B32" s="203"/>
      <c r="C32" s="203"/>
      <c r="D32" s="203"/>
      <c r="E32" s="203"/>
      <c r="F32" s="203"/>
      <c r="G32" s="203"/>
      <c r="H32" s="203"/>
      <c r="I32" s="203"/>
      <c r="J32" s="203"/>
      <c r="K32" s="203"/>
      <c r="L32" s="203"/>
      <c r="M32" s="203"/>
      <c r="N32" s="203"/>
      <c r="O32" s="203"/>
      <c r="P32" s="203"/>
      <c r="Q32" s="89"/>
      <c r="R32" s="89"/>
      <c r="S32" s="89"/>
      <c r="T32" s="89"/>
      <c r="U32" s="89"/>
      <c r="V32" s="89"/>
    </row>
    <row r="33" spans="1:22" x14ac:dyDescent="0.25">
      <c r="A33" s="29">
        <v>24</v>
      </c>
      <c r="B33" s="203"/>
      <c r="C33" s="203"/>
      <c r="D33" s="203"/>
      <c r="E33" s="203"/>
      <c r="F33" s="203"/>
      <c r="G33" s="203"/>
      <c r="H33" s="203"/>
      <c r="I33" s="203"/>
      <c r="J33" s="203"/>
      <c r="K33" s="203"/>
      <c r="L33" s="203"/>
      <c r="M33" s="203"/>
      <c r="N33" s="203"/>
      <c r="O33" s="203"/>
      <c r="P33" s="203"/>
      <c r="Q33" s="89"/>
      <c r="R33" s="89"/>
      <c r="S33" s="89"/>
      <c r="T33" s="89"/>
      <c r="U33" s="89"/>
      <c r="V33" s="89"/>
    </row>
    <row r="34" spans="1:22" x14ac:dyDescent="0.25">
      <c r="A34" s="29">
        <v>25</v>
      </c>
      <c r="B34" s="203"/>
      <c r="C34" s="203"/>
      <c r="D34" s="203"/>
      <c r="E34" s="203"/>
      <c r="F34" s="203"/>
      <c r="G34" s="203"/>
      <c r="H34" s="203"/>
      <c r="I34" s="203"/>
      <c r="J34" s="203"/>
      <c r="K34" s="203"/>
      <c r="L34" s="203"/>
      <c r="M34" s="203"/>
      <c r="N34" s="203"/>
      <c r="O34" s="203"/>
      <c r="P34" s="203"/>
      <c r="Q34" s="89"/>
      <c r="R34" s="89"/>
      <c r="S34" s="89"/>
      <c r="T34" s="89"/>
      <c r="U34" s="89"/>
      <c r="V34" s="89"/>
    </row>
    <row r="35" spans="1:22" x14ac:dyDescent="0.25">
      <c r="A35" s="29">
        <v>26</v>
      </c>
      <c r="B35" s="203"/>
      <c r="C35" s="203"/>
      <c r="D35" s="203"/>
      <c r="E35" s="203"/>
      <c r="F35" s="203"/>
      <c r="G35" s="203"/>
      <c r="H35" s="203"/>
      <c r="I35" s="203"/>
      <c r="J35" s="203"/>
      <c r="K35" s="203"/>
      <c r="L35" s="203"/>
      <c r="M35" s="203"/>
      <c r="N35" s="203"/>
      <c r="O35" s="203"/>
      <c r="P35" s="203"/>
      <c r="Q35" s="89"/>
      <c r="R35" s="89"/>
      <c r="S35" s="89"/>
      <c r="T35" s="89"/>
      <c r="U35" s="89"/>
      <c r="V35" s="89"/>
    </row>
    <row r="36" spans="1:22" x14ac:dyDescent="0.25">
      <c r="A36" s="29">
        <v>27</v>
      </c>
      <c r="B36" s="203"/>
      <c r="C36" s="203"/>
      <c r="D36" s="203"/>
      <c r="E36" s="203"/>
      <c r="F36" s="203"/>
      <c r="G36" s="203"/>
      <c r="H36" s="203"/>
      <c r="I36" s="203"/>
      <c r="J36" s="203"/>
      <c r="K36" s="203"/>
      <c r="L36" s="203"/>
      <c r="M36" s="203"/>
      <c r="N36" s="203"/>
      <c r="O36" s="203"/>
      <c r="P36" s="203"/>
      <c r="Q36" s="89"/>
      <c r="R36" s="89"/>
      <c r="S36" s="89"/>
      <c r="T36" s="89"/>
      <c r="U36" s="89"/>
      <c r="V36" s="89"/>
    </row>
    <row r="37" spans="1:22" x14ac:dyDescent="0.25">
      <c r="A37" s="29">
        <v>28</v>
      </c>
      <c r="B37" s="203"/>
      <c r="C37" s="203"/>
      <c r="D37" s="203"/>
      <c r="E37" s="203"/>
      <c r="F37" s="203"/>
      <c r="G37" s="203"/>
      <c r="H37" s="203"/>
      <c r="I37" s="203"/>
      <c r="J37" s="203"/>
      <c r="K37" s="203"/>
      <c r="L37" s="203"/>
      <c r="M37" s="203"/>
      <c r="N37" s="203"/>
      <c r="O37" s="203"/>
      <c r="P37" s="203"/>
      <c r="Q37" s="89"/>
      <c r="R37" s="89"/>
      <c r="S37" s="89"/>
      <c r="T37" s="89"/>
      <c r="U37" s="89"/>
      <c r="V37" s="89"/>
    </row>
    <row r="38" spans="1:22" x14ac:dyDescent="0.25">
      <c r="A38" s="29">
        <v>29</v>
      </c>
      <c r="B38" s="203"/>
      <c r="C38" s="203"/>
      <c r="D38" s="203"/>
      <c r="E38" s="203"/>
      <c r="F38" s="203"/>
      <c r="G38" s="203"/>
      <c r="H38" s="203"/>
      <c r="I38" s="203"/>
      <c r="J38" s="203"/>
      <c r="K38" s="203"/>
      <c r="L38" s="203"/>
      <c r="M38" s="203"/>
      <c r="N38" s="203"/>
      <c r="O38" s="203"/>
      <c r="P38" s="203"/>
      <c r="Q38" s="89"/>
      <c r="R38" s="89"/>
      <c r="S38" s="89"/>
      <c r="T38" s="89"/>
      <c r="U38" s="89"/>
      <c r="V38" s="89"/>
    </row>
    <row r="39" spans="1:22" x14ac:dyDescent="0.25">
      <c r="A39" s="29">
        <v>30</v>
      </c>
      <c r="B39" s="203"/>
      <c r="C39" s="203"/>
      <c r="D39" s="203"/>
      <c r="E39" s="203"/>
      <c r="F39" s="203"/>
      <c r="G39" s="203"/>
      <c r="H39" s="203"/>
      <c r="I39" s="203"/>
      <c r="J39" s="203"/>
      <c r="K39" s="203"/>
      <c r="L39" s="203"/>
      <c r="M39" s="203"/>
      <c r="N39" s="203"/>
      <c r="O39" s="203"/>
      <c r="P39" s="203"/>
      <c r="Q39" s="89"/>
      <c r="R39" s="89"/>
      <c r="S39" s="89"/>
      <c r="T39" s="89"/>
      <c r="U39" s="89"/>
      <c r="V39" s="89"/>
    </row>
    <row r="40" spans="1:22" x14ac:dyDescent="0.25">
      <c r="B40" s="8"/>
      <c r="C40" s="8"/>
      <c r="D40" s="8"/>
      <c r="E40" s="8"/>
      <c r="F40" s="8"/>
      <c r="G40" s="8"/>
      <c r="H40" s="8"/>
      <c r="I40" s="8"/>
      <c r="J40" s="8"/>
      <c r="K40" s="8"/>
      <c r="L40" s="8"/>
      <c r="M40" s="8"/>
      <c r="N40" s="8"/>
      <c r="O40" s="8"/>
      <c r="P40" s="8"/>
    </row>
    <row r="41" spans="1:22" x14ac:dyDescent="0.25">
      <c r="A41" s="35" t="s">
        <v>57</v>
      </c>
      <c r="B41" s="35"/>
      <c r="C41" s="35"/>
      <c r="D41" s="35"/>
      <c r="E41" s="35"/>
      <c r="F41" s="35"/>
      <c r="G41" s="35"/>
      <c r="H41" s="35"/>
      <c r="I41" s="35"/>
      <c r="J41" s="35"/>
      <c r="K41" s="35"/>
      <c r="L41" s="36">
        <f ca="1">TODAY()</f>
        <v>42852</v>
      </c>
      <c r="M41" s="36"/>
      <c r="N41" s="36"/>
      <c r="O41" s="36"/>
      <c r="P41" s="36"/>
      <c r="Q41" s="36"/>
      <c r="R41" s="36"/>
      <c r="S41" s="36"/>
      <c r="T41" s="36"/>
      <c r="U41" s="36"/>
      <c r="V41" s="36"/>
    </row>
    <row r="44" spans="1:22" x14ac:dyDescent="0.25">
      <c r="A44" s="32">
        <f>(Entrada!B16)</f>
        <v>0</v>
      </c>
      <c r="B44" s="32"/>
      <c r="C44" s="32"/>
      <c r="D44" s="32"/>
      <c r="E44" s="32"/>
      <c r="F44" s="32"/>
      <c r="G44" s="32"/>
      <c r="H44" s="32"/>
      <c r="I44" s="32"/>
      <c r="J44" s="32"/>
      <c r="K44" s="32"/>
      <c r="L44" s="32"/>
      <c r="M44" s="32"/>
      <c r="N44" s="32"/>
      <c r="O44" s="32"/>
      <c r="P44" s="32"/>
      <c r="Q44" s="32"/>
      <c r="R44" s="32"/>
      <c r="S44" s="32"/>
      <c r="T44" s="32"/>
      <c r="U44" s="32"/>
      <c r="V44" s="32"/>
    </row>
    <row r="45" spans="1:22" x14ac:dyDescent="0.25">
      <c r="A45" s="32" t="str">
        <f>CONCATENATE(Entrada!B17," do(a) ",Entrada!B4)</f>
        <v xml:space="preserve"> do(a) Fundação Santarritense de Saúde e Assistência Social</v>
      </c>
      <c r="B45" s="32"/>
      <c r="C45" s="32"/>
      <c r="D45" s="32"/>
      <c r="E45" s="32"/>
      <c r="F45" s="32"/>
      <c r="G45" s="32"/>
      <c r="H45" s="32"/>
      <c r="I45" s="32"/>
      <c r="J45" s="32"/>
      <c r="K45" s="32"/>
      <c r="L45" s="32"/>
      <c r="M45" s="32"/>
      <c r="N45" s="32"/>
      <c r="O45" s="32"/>
      <c r="P45" s="32"/>
      <c r="Q45" s="32"/>
      <c r="R45" s="32"/>
      <c r="S45" s="32"/>
      <c r="T45" s="32"/>
      <c r="U45" s="32"/>
      <c r="V45" s="32"/>
    </row>
  </sheetData>
  <sheetProtection algorithmName="SHA-512" hashValue="QMrtkLujn8jP2sq2D3bAugY09nqXEmiPXmUrLhSk/7sD2sWtIsK26GI6qqAgBIUt1R4a8DdHAGJ1VuarvYutFg==" saltValue="2vS04TDFGjYq9gpn5ynmIA==" spinCount="100000" sheet="1" formatCells="0" formatColumns="0" formatRows="0" insertColumns="0" insertRows="0" insertHyperlinks="0" deleteColumns="0" deleteRows="0" sort="0" autoFilter="0" pivotTables="0"/>
  <protectedRanges>
    <protectedRange sqref="B10:V39" name="Intervalo1"/>
  </protectedRanges>
  <mergeCells count="74">
    <mergeCell ref="B22:P22"/>
    <mergeCell ref="Q22:V22"/>
    <mergeCell ref="B23:P23"/>
    <mergeCell ref="Q23:V23"/>
    <mergeCell ref="B24:P24"/>
    <mergeCell ref="Q24:V24"/>
    <mergeCell ref="B19:P19"/>
    <mergeCell ref="Q19:V19"/>
    <mergeCell ref="B20:P20"/>
    <mergeCell ref="Q20:V20"/>
    <mergeCell ref="B21:P21"/>
    <mergeCell ref="Q21:V21"/>
    <mergeCell ref="B16:P16"/>
    <mergeCell ref="Q16:V16"/>
    <mergeCell ref="B17:P17"/>
    <mergeCell ref="Q17:V17"/>
    <mergeCell ref="B18:P18"/>
    <mergeCell ref="Q18:V18"/>
    <mergeCell ref="B13:P13"/>
    <mergeCell ref="Q13:V13"/>
    <mergeCell ref="B14:P14"/>
    <mergeCell ref="Q14:V14"/>
    <mergeCell ref="B15:P15"/>
    <mergeCell ref="Q15:V15"/>
    <mergeCell ref="B10:P10"/>
    <mergeCell ref="Q10:V10"/>
    <mergeCell ref="B11:P11"/>
    <mergeCell ref="Q11:V11"/>
    <mergeCell ref="B12:P12"/>
    <mergeCell ref="Q12:V12"/>
    <mergeCell ref="B39:P39"/>
    <mergeCell ref="Q39:V39"/>
    <mergeCell ref="B36:P36"/>
    <mergeCell ref="Q36:V36"/>
    <mergeCell ref="B37:P37"/>
    <mergeCell ref="Q37:V37"/>
    <mergeCell ref="B38:P38"/>
    <mergeCell ref="Q38:V38"/>
    <mergeCell ref="Q30:V30"/>
    <mergeCell ref="Q31:V31"/>
    <mergeCell ref="Q32:V32"/>
    <mergeCell ref="Q33:V33"/>
    <mergeCell ref="Q34:V34"/>
    <mergeCell ref="Q35:V35"/>
    <mergeCell ref="B31:P31"/>
    <mergeCell ref="B32:P32"/>
    <mergeCell ref="B33:P33"/>
    <mergeCell ref="B34:P34"/>
    <mergeCell ref="B35:P35"/>
    <mergeCell ref="B26:P26"/>
    <mergeCell ref="B27:P27"/>
    <mergeCell ref="B28:P28"/>
    <mergeCell ref="B29:P29"/>
    <mergeCell ref="Q25:V25"/>
    <mergeCell ref="Q26:V26"/>
    <mergeCell ref="Q27:V27"/>
    <mergeCell ref="Q28:V28"/>
    <mergeCell ref="Q29:V29"/>
    <mergeCell ref="A1:V1"/>
    <mergeCell ref="B30:P30"/>
    <mergeCell ref="A45:V45"/>
    <mergeCell ref="E4:R4"/>
    <mergeCell ref="S4:V4"/>
    <mergeCell ref="A5:P5"/>
    <mergeCell ref="Q5:V5"/>
    <mergeCell ref="A6:D6"/>
    <mergeCell ref="A41:K41"/>
    <mergeCell ref="L41:V41"/>
    <mergeCell ref="A44:V44"/>
    <mergeCell ref="E6:V6"/>
    <mergeCell ref="A7:V7"/>
    <mergeCell ref="B9:P9"/>
    <mergeCell ref="Q9:V9"/>
    <mergeCell ref="B25:P25"/>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5" t="s">
        <v>134</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0">
        <f>(Entrada!B16)</f>
        <v>0</v>
      </c>
      <c r="F10" s="40"/>
      <c r="G10" s="40"/>
      <c r="H10" s="40"/>
      <c r="I10" s="40"/>
      <c r="J10" s="40"/>
      <c r="K10" s="40"/>
      <c r="L10" s="40"/>
      <c r="M10" s="40"/>
      <c r="N10" s="40"/>
      <c r="O10" s="40"/>
      <c r="P10" s="40"/>
      <c r="Q10" s="40"/>
      <c r="R10" s="40"/>
      <c r="S10" s="32" t="str">
        <f>CONCATENATE(", ",Entrada!B17," do(a)")</f>
        <v>,  do(a)</v>
      </c>
      <c r="T10" s="32"/>
      <c r="U10" s="32"/>
      <c r="V10" s="32"/>
    </row>
    <row r="11" spans="1:22" ht="16.5" customHeight="1" x14ac:dyDescent="0.25">
      <c r="A11" s="33" t="str">
        <f>CONCATENATE(Entrada!B4,",")</f>
        <v>Fundação Santarritense de Saúde e Assistência Social,</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0">
        <f>(Entrada!B18)</f>
        <v>0</v>
      </c>
      <c r="B12" s="90"/>
      <c r="C12" s="90"/>
      <c r="D12" s="90"/>
      <c r="E12" s="38" t="s">
        <v>135</v>
      </c>
      <c r="F12" s="38"/>
      <c r="G12" s="38"/>
      <c r="H12" s="38"/>
      <c r="I12" s="38"/>
      <c r="J12" s="38"/>
      <c r="K12" s="38"/>
      <c r="L12" s="38"/>
      <c r="M12" s="38"/>
      <c r="N12" s="38"/>
      <c r="O12" s="38"/>
      <c r="P12" s="38"/>
      <c r="Q12" s="38"/>
      <c r="R12" s="38"/>
      <c r="S12" s="38"/>
      <c r="T12" s="38"/>
      <c r="U12" s="38"/>
      <c r="V12" s="38"/>
    </row>
    <row r="13" spans="1:22" ht="45" customHeight="1" x14ac:dyDescent="0.25">
      <c r="A13" s="93" t="s">
        <v>136</v>
      </c>
      <c r="B13" s="93"/>
      <c r="C13" s="93"/>
      <c r="D13" s="93"/>
      <c r="E13" s="93"/>
      <c r="F13" s="93"/>
      <c r="G13" s="93"/>
      <c r="H13" s="93"/>
      <c r="I13" s="93"/>
      <c r="J13" s="93"/>
      <c r="K13" s="93"/>
      <c r="L13" s="93"/>
      <c r="M13" s="93"/>
      <c r="N13" s="93"/>
      <c r="O13" s="93"/>
      <c r="P13" s="93"/>
      <c r="Q13" s="93"/>
      <c r="R13" s="93"/>
      <c r="S13" s="93"/>
      <c r="T13" s="93"/>
      <c r="U13" s="93"/>
      <c r="V13" s="9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38" t="s">
        <v>137</v>
      </c>
      <c r="E15" s="38"/>
      <c r="F15" s="38"/>
      <c r="G15" s="38"/>
      <c r="H15" s="38"/>
      <c r="I15" s="38"/>
      <c r="J15" s="38"/>
      <c r="K15" s="38"/>
      <c r="L15" s="38"/>
      <c r="M15" s="38"/>
      <c r="N15" s="38"/>
      <c r="O15" s="38"/>
      <c r="P15" s="38"/>
      <c r="Q15" s="38"/>
      <c r="R15" s="38"/>
      <c r="S15" s="38"/>
      <c r="T15" s="38"/>
      <c r="U15" s="38"/>
      <c r="V15" s="38"/>
    </row>
    <row r="16" spans="1:22" x14ac:dyDescent="0.25">
      <c r="A16" s="94" t="s">
        <v>138</v>
      </c>
      <c r="B16" s="94"/>
      <c r="C16" s="94"/>
      <c r="D16" s="94"/>
      <c r="E16" s="94"/>
      <c r="F16" s="94"/>
      <c r="G16" s="94"/>
      <c r="H16" s="94"/>
      <c r="I16" s="94"/>
      <c r="J16" s="94"/>
      <c r="K16" s="94"/>
      <c r="L16" s="94"/>
      <c r="M16" s="94"/>
      <c r="N16" s="94"/>
      <c r="O16" s="94"/>
      <c r="P16" s="94"/>
      <c r="Q16" s="94"/>
      <c r="R16" s="94"/>
      <c r="S16" s="94"/>
      <c r="T16" s="94"/>
      <c r="U16" s="94"/>
      <c r="V16" s="94"/>
    </row>
    <row r="19" spans="1:22" x14ac:dyDescent="0.25">
      <c r="D19" s="1" t="s">
        <v>139</v>
      </c>
    </row>
    <row r="20" spans="1:22" x14ac:dyDescent="0.25">
      <c r="D20" s="1" t="s">
        <v>140</v>
      </c>
    </row>
    <row r="26" spans="1:22" x14ac:dyDescent="0.25">
      <c r="A26" s="35" t="s">
        <v>57</v>
      </c>
      <c r="B26" s="35"/>
      <c r="C26" s="35"/>
      <c r="D26" s="35"/>
      <c r="E26" s="35"/>
      <c r="F26" s="35"/>
      <c r="G26" s="35"/>
      <c r="H26" s="35"/>
      <c r="I26" s="35"/>
      <c r="J26" s="35"/>
      <c r="K26" s="35"/>
      <c r="L26" s="36">
        <f ca="1">TODAY()</f>
        <v>42852</v>
      </c>
      <c r="M26" s="36"/>
      <c r="N26" s="36"/>
      <c r="O26" s="36"/>
      <c r="P26" s="36"/>
      <c r="Q26" s="36"/>
      <c r="R26" s="36"/>
      <c r="S26" s="36"/>
      <c r="T26" s="36"/>
      <c r="U26" s="36"/>
      <c r="V26" s="36"/>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Fundação Santarritense de Saúde e Assistência Social</v>
      </c>
      <c r="B33" s="32"/>
      <c r="C33" s="32"/>
      <c r="D33" s="32"/>
      <c r="E33" s="32"/>
      <c r="F33" s="32"/>
      <c r="G33" s="32"/>
      <c r="H33" s="32"/>
      <c r="I33" s="32"/>
      <c r="J33" s="32"/>
      <c r="K33" s="32"/>
      <c r="L33" s="32"/>
      <c r="M33" s="32"/>
      <c r="N33" s="32"/>
      <c r="O33" s="32"/>
      <c r="P33" s="32"/>
      <c r="Q33" s="32"/>
      <c r="R33" s="32"/>
      <c r="S33" s="32"/>
      <c r="T33" s="32"/>
      <c r="U33" s="32"/>
      <c r="V33" s="32"/>
    </row>
  </sheetData>
  <sheetProtection algorithmName="SHA-512" hashValue="ByUvbdNZMro7XD17+kGzIzyxyLmtt4X1xLvRAujI2HuZIPCJ8LK1MLGwhWu+fnck/M0weNLNNEQ4nHv/C5AolQ==" saltValue="6ZnU6MjbQiwns5jNZ/Ja6g==" spinCount="100000" sheet="1" objects="1" scenario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0" t="s">
        <v>141</v>
      </c>
      <c r="B1" s="40"/>
      <c r="C1" s="40"/>
      <c r="D1" s="40"/>
      <c r="E1" s="40"/>
      <c r="F1" s="40"/>
      <c r="G1" s="40"/>
      <c r="H1" s="40"/>
      <c r="I1" s="40"/>
      <c r="J1" s="40"/>
      <c r="K1" s="40"/>
      <c r="L1" s="40"/>
      <c r="M1" s="40"/>
      <c r="N1" s="40"/>
      <c r="O1" s="40"/>
      <c r="P1" s="40"/>
      <c r="Q1" s="40"/>
      <c r="R1" s="40"/>
      <c r="S1" s="40"/>
      <c r="T1" s="40"/>
      <c r="U1" s="40"/>
      <c r="V1" s="40"/>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0">
        <f>(Entrada!B16)</f>
        <v>0</v>
      </c>
      <c r="F10" s="40"/>
      <c r="G10" s="40"/>
      <c r="H10" s="40"/>
      <c r="I10" s="40"/>
      <c r="J10" s="40"/>
      <c r="K10" s="40"/>
      <c r="L10" s="40"/>
      <c r="M10" s="40"/>
      <c r="N10" s="40"/>
      <c r="O10" s="40"/>
      <c r="P10" s="40"/>
      <c r="Q10" s="40"/>
      <c r="R10" s="40"/>
      <c r="S10" s="32" t="str">
        <f>CONCATENATE(", ",Entrada!B17," do(a)")</f>
        <v>,  do(a)</v>
      </c>
      <c r="T10" s="32"/>
      <c r="U10" s="32"/>
      <c r="V10" s="32"/>
    </row>
    <row r="11" spans="1:22" ht="16.5" customHeight="1" x14ac:dyDescent="0.25">
      <c r="A11" s="33" t="str">
        <f>CONCATENATE(Entrada!B4,",")</f>
        <v>Fundação Santarritense de Saúde e Assistência Social,</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0">
        <f>(Entrada!B18)</f>
        <v>0</v>
      </c>
      <c r="B12" s="90"/>
      <c r="C12" s="90"/>
      <c r="D12" s="90"/>
      <c r="E12" s="38" t="s">
        <v>79</v>
      </c>
      <c r="F12" s="38"/>
      <c r="G12" s="38"/>
      <c r="H12" s="38"/>
      <c r="I12" s="38"/>
      <c r="J12" s="38"/>
      <c r="K12" s="38"/>
      <c r="L12" s="38"/>
      <c r="M12" s="38"/>
      <c r="N12" s="38"/>
      <c r="O12" s="38"/>
      <c r="P12" s="38"/>
      <c r="Q12" s="38"/>
      <c r="R12" s="38"/>
      <c r="S12" s="38"/>
      <c r="T12" s="38"/>
      <c r="U12" s="38"/>
      <c r="V12" s="38"/>
    </row>
    <row r="13" spans="1:22" ht="34.5" customHeight="1" x14ac:dyDescent="0.25">
      <c r="A13" s="96" t="s">
        <v>80</v>
      </c>
      <c r="B13" s="96"/>
      <c r="C13" s="96"/>
      <c r="D13" s="96"/>
      <c r="E13" s="96"/>
      <c r="F13" s="96"/>
      <c r="G13" s="96"/>
      <c r="H13" s="96"/>
      <c r="I13" s="96"/>
      <c r="J13" s="96"/>
      <c r="K13" s="96"/>
      <c r="L13" s="96"/>
      <c r="M13" s="96"/>
      <c r="N13" s="96"/>
      <c r="O13" s="96"/>
      <c r="P13" s="96"/>
      <c r="Q13" s="96"/>
      <c r="R13" s="96"/>
      <c r="S13" s="96"/>
      <c r="T13" s="96"/>
      <c r="U13" s="96"/>
      <c r="V13" s="9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35" t="s">
        <v>57</v>
      </c>
      <c r="B23" s="35"/>
      <c r="C23" s="35"/>
      <c r="D23" s="35"/>
      <c r="E23" s="35"/>
      <c r="F23" s="35"/>
      <c r="G23" s="35"/>
      <c r="H23" s="35"/>
      <c r="I23" s="35"/>
      <c r="J23" s="35"/>
      <c r="K23" s="35"/>
      <c r="L23" s="36">
        <f ca="1">TODAY()</f>
        <v>42852</v>
      </c>
      <c r="M23" s="36"/>
      <c r="N23" s="36"/>
      <c r="O23" s="36"/>
      <c r="P23" s="36"/>
      <c r="Q23" s="36"/>
      <c r="R23" s="36"/>
      <c r="S23" s="36"/>
      <c r="T23" s="36"/>
      <c r="U23" s="36"/>
      <c r="V23" s="36"/>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Fundação Santarritense de Saúde e Assistência Social</v>
      </c>
      <c r="B30" s="32"/>
      <c r="C30" s="32"/>
      <c r="D30" s="32"/>
      <c r="E30" s="32"/>
      <c r="F30" s="32"/>
      <c r="G30" s="32"/>
      <c r="H30" s="32"/>
      <c r="I30" s="32"/>
      <c r="J30" s="32"/>
      <c r="K30" s="32"/>
      <c r="L30" s="32"/>
      <c r="M30" s="32"/>
      <c r="N30" s="32"/>
      <c r="O30" s="32"/>
      <c r="P30" s="32"/>
      <c r="Q30" s="32"/>
      <c r="R30" s="32"/>
      <c r="S30" s="32"/>
      <c r="T30" s="32"/>
      <c r="U30" s="32"/>
      <c r="V30" s="32"/>
    </row>
  </sheetData>
  <sheetProtection algorithmName="SHA-512" hashValue="fBZr1431ploKKdLYEsWGbNQFqFY2vL5od98+dQgcnJ2YxMurg898TRjjFvk0KnzyIpy3690+0WP9R2EmwlBLPA==" saltValue="JCadNLl0mF8wAjLQ10oDog==" spinCount="100000" sheet="1" objects="1" scenarios="1"/>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3"/>
  <sheetViews>
    <sheetView topLeftCell="A74" workbookViewId="0">
      <selection activeCell="G84" sqref="G84:V8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4" style="1" customWidth="1"/>
    <col min="35" max="16384" width="4" style="1"/>
  </cols>
  <sheetData>
    <row r="1" spans="1:34" x14ac:dyDescent="0.25">
      <c r="A1" s="40" t="s">
        <v>81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row>
    <row r="2" spans="1:34" ht="16.5" thickBot="1" x14ac:dyDescent="0.3"/>
    <row r="3" spans="1:34" x14ac:dyDescent="0.25">
      <c r="A3" s="175" t="s">
        <v>82</v>
      </c>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6"/>
      <c r="AH3" s="177"/>
    </row>
    <row r="4" spans="1:34" x14ac:dyDescent="0.25">
      <c r="A4" s="190" t="s">
        <v>22</v>
      </c>
      <c r="B4" s="191"/>
      <c r="C4" s="191"/>
      <c r="D4" s="191"/>
      <c r="E4" s="191"/>
      <c r="F4" s="191"/>
      <c r="G4" s="191"/>
      <c r="H4" s="191"/>
      <c r="I4" s="191"/>
      <c r="J4" s="191"/>
      <c r="K4" s="191"/>
      <c r="L4" s="191"/>
      <c r="M4" s="191"/>
      <c r="N4" s="191"/>
      <c r="O4" s="191"/>
      <c r="P4" s="191"/>
      <c r="Q4" s="191"/>
      <c r="R4" s="191"/>
      <c r="S4" s="191"/>
      <c r="T4" s="191"/>
      <c r="U4" s="191"/>
      <c r="V4" s="191"/>
      <c r="W4" s="191"/>
      <c r="X4" s="191"/>
      <c r="Y4" s="191"/>
      <c r="Z4" s="191"/>
      <c r="AA4" s="192"/>
      <c r="AB4" s="193" t="s">
        <v>11</v>
      </c>
      <c r="AC4" s="191"/>
      <c r="AD4" s="191"/>
      <c r="AE4" s="191"/>
      <c r="AF4" s="191"/>
      <c r="AG4" s="191"/>
      <c r="AH4" s="194"/>
    </row>
    <row r="5" spans="1:34" ht="16.5" thickBot="1" x14ac:dyDescent="0.3">
      <c r="A5" s="46" t="str">
        <f>(Entrada!B4)</f>
        <v>Fundação Santarritense de Saúde e Assistência Social</v>
      </c>
      <c r="B5" s="47"/>
      <c r="C5" s="47"/>
      <c r="D5" s="47"/>
      <c r="E5" s="47"/>
      <c r="F5" s="47"/>
      <c r="G5" s="47"/>
      <c r="H5" s="47"/>
      <c r="I5" s="47"/>
      <c r="J5" s="47"/>
      <c r="K5" s="47"/>
      <c r="L5" s="47"/>
      <c r="M5" s="47"/>
      <c r="N5" s="47"/>
      <c r="O5" s="47"/>
      <c r="P5" s="47"/>
      <c r="Q5" s="47"/>
      <c r="R5" s="47"/>
      <c r="S5" s="47"/>
      <c r="T5" s="47"/>
      <c r="U5" s="47"/>
      <c r="V5" s="47"/>
      <c r="W5" s="47"/>
      <c r="X5" s="47"/>
      <c r="Y5" s="47"/>
      <c r="Z5" s="47"/>
      <c r="AA5" s="48"/>
      <c r="AB5" s="195" t="str">
        <f>(Entrada!B5)</f>
        <v>24.492.324/0001-52</v>
      </c>
      <c r="AC5" s="196"/>
      <c r="AD5" s="196"/>
      <c r="AE5" s="196"/>
      <c r="AF5" s="196"/>
      <c r="AG5" s="196"/>
      <c r="AH5" s="197"/>
    </row>
    <row r="6" spans="1:34" ht="5.25" customHeight="1" thickBot="1" x14ac:dyDescent="0.3"/>
    <row r="7" spans="1:34" x14ac:dyDescent="0.25">
      <c r="A7" s="108" t="s">
        <v>142</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24" customHeight="1" x14ac:dyDescent="0.25">
      <c r="A8" s="184" t="s">
        <v>83</v>
      </c>
      <c r="B8" s="185"/>
      <c r="C8" s="185"/>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6"/>
    </row>
    <row r="9" spans="1:34" ht="193.5" customHeight="1" thickBot="1" x14ac:dyDescent="0.3">
      <c r="A9" s="204"/>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6"/>
    </row>
    <row r="10" spans="1:34" ht="6" customHeight="1" thickBot="1" x14ac:dyDescent="0.3"/>
    <row r="11" spans="1:34" x14ac:dyDescent="0.25">
      <c r="A11" s="108" t="s">
        <v>84</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87" t="s">
        <v>85</v>
      </c>
      <c r="B12" s="188"/>
      <c r="C12" s="188"/>
      <c r="D12" s="188"/>
      <c r="E12" s="188"/>
      <c r="F12" s="188"/>
      <c r="G12" s="188"/>
      <c r="H12" s="188"/>
      <c r="I12" s="188"/>
      <c r="J12" s="188"/>
      <c r="K12" s="188"/>
      <c r="L12" s="188"/>
      <c r="M12" s="188"/>
      <c r="N12" s="188"/>
      <c r="O12" s="188"/>
      <c r="P12" s="188"/>
      <c r="Q12" s="188"/>
      <c r="R12" s="188"/>
      <c r="S12" s="188"/>
      <c r="T12" s="188"/>
      <c r="U12" s="188"/>
      <c r="V12" s="188"/>
      <c r="W12" s="188"/>
      <c r="X12" s="188"/>
      <c r="Y12" s="188"/>
      <c r="Z12" s="188"/>
      <c r="AA12" s="188"/>
      <c r="AB12" s="188"/>
      <c r="AC12" s="188"/>
      <c r="AD12" s="188"/>
      <c r="AE12" s="188"/>
      <c r="AF12" s="188"/>
      <c r="AG12" s="188"/>
      <c r="AH12" s="189"/>
    </row>
    <row r="13" spans="1:34" ht="184.5" customHeight="1" thickBot="1" x14ac:dyDescent="0.3">
      <c r="A13" s="204"/>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6"/>
    </row>
    <row r="14" spans="1:34" x14ac:dyDescent="0.25">
      <c r="A14" s="175" t="s">
        <v>86</v>
      </c>
      <c r="B14" s="176"/>
      <c r="C14" s="176"/>
      <c r="D14" s="176"/>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7"/>
    </row>
    <row r="15" spans="1:34" ht="31.5" customHeight="1" x14ac:dyDescent="0.25">
      <c r="A15" s="178" t="s">
        <v>87</v>
      </c>
      <c r="B15" s="179"/>
      <c r="C15" s="179"/>
      <c r="D15" s="179"/>
      <c r="E15" s="179"/>
      <c r="F15" s="179"/>
      <c r="G15" s="179"/>
      <c r="H15" s="179"/>
      <c r="I15" s="179"/>
      <c r="J15" s="179"/>
      <c r="K15" s="179"/>
      <c r="L15" s="179"/>
      <c r="M15" s="179"/>
      <c r="N15" s="179"/>
      <c r="O15" s="179"/>
      <c r="P15" s="179"/>
      <c r="Q15" s="179"/>
      <c r="R15" s="179"/>
      <c r="S15" s="179"/>
      <c r="T15" s="179"/>
      <c r="U15" s="179"/>
      <c r="V15" s="179"/>
      <c r="W15" s="179"/>
      <c r="X15" s="179"/>
      <c r="Y15" s="179"/>
      <c r="Z15" s="179"/>
      <c r="AA15" s="179"/>
      <c r="AB15" s="179"/>
      <c r="AC15" s="179"/>
      <c r="AD15" s="179"/>
      <c r="AE15" s="179"/>
      <c r="AF15" s="179"/>
      <c r="AG15" s="179"/>
      <c r="AH15" s="180"/>
    </row>
    <row r="16" spans="1:34" ht="56.25" customHeight="1" x14ac:dyDescent="0.25">
      <c r="A16" s="207"/>
      <c r="B16" s="208"/>
      <c r="C16" s="208"/>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9"/>
    </row>
    <row r="17" spans="1:34" ht="42.75" customHeight="1" x14ac:dyDescent="0.25">
      <c r="A17" s="181" t="s">
        <v>88</v>
      </c>
      <c r="B17" s="182"/>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3"/>
    </row>
    <row r="18" spans="1:34" ht="30" customHeight="1" x14ac:dyDescent="0.25">
      <c r="A18" s="210"/>
      <c r="B18" s="211"/>
      <c r="C18" s="211"/>
      <c r="D18" s="211"/>
      <c r="E18" s="211"/>
      <c r="F18" s="211"/>
      <c r="G18" s="211"/>
      <c r="H18" s="211"/>
      <c r="I18" s="211"/>
      <c r="J18" s="211"/>
      <c r="K18" s="211"/>
      <c r="L18" s="211"/>
      <c r="M18" s="211"/>
      <c r="N18" s="211"/>
      <c r="O18" s="211"/>
      <c r="P18" s="211"/>
      <c r="Q18" s="211"/>
      <c r="R18" s="211"/>
      <c r="S18" s="211"/>
      <c r="T18" s="211"/>
      <c r="U18" s="211"/>
      <c r="V18" s="211"/>
      <c r="W18" s="211"/>
      <c r="X18" s="211"/>
      <c r="Y18" s="211"/>
      <c r="Z18" s="211"/>
      <c r="AA18" s="211"/>
      <c r="AB18" s="211"/>
      <c r="AC18" s="211"/>
      <c r="AD18" s="211"/>
      <c r="AE18" s="211"/>
      <c r="AF18" s="211"/>
      <c r="AG18" s="211"/>
      <c r="AH18" s="212"/>
    </row>
    <row r="19" spans="1:34" ht="33" customHeight="1" x14ac:dyDescent="0.25">
      <c r="A19" s="210"/>
      <c r="B19" s="211"/>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2"/>
    </row>
    <row r="20" spans="1:34" ht="30" customHeight="1" thickBot="1" x14ac:dyDescent="0.3">
      <c r="A20" s="213"/>
      <c r="B20" s="214"/>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5"/>
    </row>
    <row r="21" spans="1:34" ht="6" customHeight="1" thickBot="1" x14ac:dyDescent="0.3"/>
    <row r="22" spans="1:34" x14ac:dyDescent="0.25">
      <c r="A22" s="166" t="s">
        <v>89</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8"/>
    </row>
    <row r="23" spans="1:34" ht="63.75" customHeight="1" thickBot="1" x14ac:dyDescent="0.3">
      <c r="A23" s="169" t="s">
        <v>150</v>
      </c>
      <c r="B23" s="170"/>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1"/>
    </row>
    <row r="24" spans="1:34" ht="6" customHeight="1" thickBot="1" x14ac:dyDescent="0.3"/>
    <row r="25" spans="1:34" x14ac:dyDescent="0.25">
      <c r="A25" s="108" t="s">
        <v>90</v>
      </c>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10"/>
    </row>
    <row r="26" spans="1:34" ht="26.25" customHeight="1" x14ac:dyDescent="0.25">
      <c r="A26" s="172" t="s">
        <v>91</v>
      </c>
      <c r="B26" s="173"/>
      <c r="C26" s="173"/>
      <c r="D26" s="173"/>
      <c r="E26" s="173"/>
      <c r="F26" s="173"/>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4"/>
    </row>
    <row r="27" spans="1:34" ht="33" customHeight="1" x14ac:dyDescent="0.25">
      <c r="A27" s="161" t="s">
        <v>92</v>
      </c>
      <c r="B27" s="162"/>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7"/>
    </row>
    <row r="28" spans="1:34" ht="15.75" customHeight="1" x14ac:dyDescent="0.25">
      <c r="A28" s="163" t="s">
        <v>94</v>
      </c>
      <c r="B28" s="164"/>
      <c r="C28" s="164"/>
      <c r="D28" s="164"/>
      <c r="E28" s="164"/>
      <c r="F28" s="164"/>
      <c r="G28" s="164"/>
      <c r="H28" s="164"/>
      <c r="I28" s="164" t="s">
        <v>95</v>
      </c>
      <c r="J28" s="164"/>
      <c r="K28" s="164"/>
      <c r="L28" s="164"/>
      <c r="M28" s="164"/>
      <c r="N28" s="164"/>
      <c r="O28" s="164" t="s">
        <v>98</v>
      </c>
      <c r="P28" s="164"/>
      <c r="Q28" s="164"/>
      <c r="R28" s="164"/>
      <c r="S28" s="164"/>
      <c r="T28" s="164"/>
      <c r="U28" s="164"/>
      <c r="V28" s="164"/>
      <c r="W28" s="164"/>
      <c r="X28" s="164" t="s">
        <v>101</v>
      </c>
      <c r="Y28" s="164"/>
      <c r="Z28" s="164"/>
      <c r="AA28" s="164"/>
      <c r="AB28" s="164"/>
      <c r="AC28" s="164"/>
      <c r="AD28" s="164"/>
      <c r="AE28" s="164"/>
      <c r="AF28" s="164"/>
      <c r="AG28" s="164"/>
      <c r="AH28" s="165"/>
    </row>
    <row r="29" spans="1:34" x14ac:dyDescent="0.25">
      <c r="A29" s="27" t="s">
        <v>61</v>
      </c>
      <c r="B29" s="87" t="s">
        <v>93</v>
      </c>
      <c r="C29" s="87"/>
      <c r="D29" s="87"/>
      <c r="E29" s="87"/>
      <c r="F29" s="87"/>
      <c r="G29" s="87"/>
      <c r="H29" s="87"/>
      <c r="I29" s="87" t="s">
        <v>96</v>
      </c>
      <c r="J29" s="87"/>
      <c r="K29" s="87"/>
      <c r="L29" s="87" t="s">
        <v>97</v>
      </c>
      <c r="M29" s="87"/>
      <c r="N29" s="87"/>
      <c r="O29" s="87" t="s">
        <v>93</v>
      </c>
      <c r="P29" s="87"/>
      <c r="Q29" s="87"/>
      <c r="R29" s="87"/>
      <c r="S29" s="87"/>
      <c r="T29" s="87"/>
      <c r="U29" s="87"/>
      <c r="V29" s="87" t="s">
        <v>99</v>
      </c>
      <c r="W29" s="87"/>
      <c r="X29" s="82" t="s">
        <v>93</v>
      </c>
      <c r="Y29" s="83"/>
      <c r="Z29" s="83"/>
      <c r="AA29" s="83"/>
      <c r="AB29" s="83"/>
      <c r="AC29" s="83"/>
      <c r="AD29" s="84"/>
      <c r="AE29" s="87" t="s">
        <v>100</v>
      </c>
      <c r="AF29" s="87"/>
      <c r="AG29" s="87" t="s">
        <v>99</v>
      </c>
      <c r="AH29" s="160"/>
    </row>
    <row r="30" spans="1:34" x14ac:dyDescent="0.25">
      <c r="A30" s="27">
        <v>1</v>
      </c>
      <c r="B30" s="218"/>
      <c r="C30" s="218"/>
      <c r="D30" s="218"/>
      <c r="E30" s="218"/>
      <c r="F30" s="218"/>
      <c r="G30" s="218"/>
      <c r="H30" s="218"/>
      <c r="I30" s="219"/>
      <c r="J30" s="219"/>
      <c r="K30" s="219"/>
      <c r="L30" s="219"/>
      <c r="M30" s="219"/>
      <c r="N30" s="219"/>
      <c r="O30" s="220"/>
      <c r="P30" s="220"/>
      <c r="Q30" s="220"/>
      <c r="R30" s="220"/>
      <c r="S30" s="220"/>
      <c r="T30" s="220"/>
      <c r="U30" s="220"/>
      <c r="V30" s="221"/>
      <c r="W30" s="221"/>
      <c r="X30" s="220"/>
      <c r="Y30" s="220"/>
      <c r="Z30" s="220"/>
      <c r="AA30" s="220"/>
      <c r="AB30" s="220"/>
      <c r="AC30" s="220"/>
      <c r="AD30" s="220"/>
      <c r="AE30" s="221"/>
      <c r="AF30" s="221"/>
      <c r="AG30" s="221"/>
      <c r="AH30" s="222"/>
    </row>
    <row r="31" spans="1:34" x14ac:dyDescent="0.25">
      <c r="A31" s="27">
        <v>2</v>
      </c>
      <c r="B31" s="220"/>
      <c r="C31" s="220"/>
      <c r="D31" s="220"/>
      <c r="E31" s="220"/>
      <c r="F31" s="220"/>
      <c r="G31" s="220"/>
      <c r="H31" s="220"/>
      <c r="I31" s="219"/>
      <c r="J31" s="219"/>
      <c r="K31" s="219"/>
      <c r="L31" s="219"/>
      <c r="M31" s="219"/>
      <c r="N31" s="219"/>
      <c r="O31" s="220"/>
      <c r="P31" s="220"/>
      <c r="Q31" s="220"/>
      <c r="R31" s="220"/>
      <c r="S31" s="220"/>
      <c r="T31" s="220"/>
      <c r="U31" s="220"/>
      <c r="V31" s="221"/>
      <c r="W31" s="221"/>
      <c r="X31" s="220"/>
      <c r="Y31" s="220"/>
      <c r="Z31" s="220"/>
      <c r="AA31" s="220"/>
      <c r="AB31" s="220"/>
      <c r="AC31" s="220"/>
      <c r="AD31" s="220"/>
      <c r="AE31" s="221"/>
      <c r="AF31" s="221"/>
      <c r="AG31" s="221"/>
      <c r="AH31" s="222"/>
    </row>
    <row r="32" spans="1:34" ht="16.5" thickBot="1" x14ac:dyDescent="0.3">
      <c r="A32" s="11">
        <v>3</v>
      </c>
      <c r="B32" s="223"/>
      <c r="C32" s="223"/>
      <c r="D32" s="223"/>
      <c r="E32" s="223"/>
      <c r="F32" s="223"/>
      <c r="G32" s="223"/>
      <c r="H32" s="223"/>
      <c r="I32" s="224"/>
      <c r="J32" s="224"/>
      <c r="K32" s="224"/>
      <c r="L32" s="224"/>
      <c r="M32" s="224"/>
      <c r="N32" s="224"/>
      <c r="O32" s="223"/>
      <c r="P32" s="223"/>
      <c r="Q32" s="223"/>
      <c r="R32" s="223"/>
      <c r="S32" s="223"/>
      <c r="T32" s="223"/>
      <c r="U32" s="223"/>
      <c r="V32" s="225"/>
      <c r="W32" s="225"/>
      <c r="X32" s="223"/>
      <c r="Y32" s="223"/>
      <c r="Z32" s="223"/>
      <c r="AA32" s="223"/>
      <c r="AB32" s="223"/>
      <c r="AC32" s="223"/>
      <c r="AD32" s="223"/>
      <c r="AE32" s="225"/>
      <c r="AF32" s="225"/>
      <c r="AG32" s="225"/>
      <c r="AH32" s="226"/>
    </row>
    <row r="37" spans="1:34" ht="33.75" customHeight="1" x14ac:dyDescent="0.25">
      <c r="A37" s="161" t="s">
        <v>102</v>
      </c>
      <c r="B37" s="162"/>
      <c r="C37" s="227"/>
      <c r="D37" s="227"/>
      <c r="E37" s="227"/>
      <c r="F37" s="227"/>
      <c r="G37" s="227"/>
      <c r="H37" s="227"/>
      <c r="I37" s="227"/>
      <c r="J37" s="227"/>
      <c r="K37" s="227"/>
      <c r="L37" s="227"/>
      <c r="M37" s="227"/>
      <c r="N37" s="227"/>
      <c r="O37" s="227"/>
      <c r="P37" s="227"/>
      <c r="Q37" s="227"/>
      <c r="R37" s="227"/>
      <c r="S37" s="227"/>
      <c r="T37" s="227"/>
      <c r="U37" s="227"/>
      <c r="V37" s="227"/>
      <c r="W37" s="227"/>
      <c r="X37" s="227"/>
      <c r="Y37" s="227"/>
      <c r="Z37" s="227"/>
      <c r="AA37" s="227"/>
      <c r="AB37" s="227"/>
      <c r="AC37" s="227"/>
      <c r="AD37" s="227"/>
      <c r="AE37" s="227"/>
      <c r="AF37" s="227"/>
      <c r="AG37" s="227"/>
      <c r="AH37" s="228"/>
    </row>
    <row r="38" spans="1:34" x14ac:dyDescent="0.25">
      <c r="A38" s="163" t="s">
        <v>94</v>
      </c>
      <c r="B38" s="164"/>
      <c r="C38" s="164"/>
      <c r="D38" s="164"/>
      <c r="E38" s="164"/>
      <c r="F38" s="164"/>
      <c r="G38" s="164"/>
      <c r="H38" s="164"/>
      <c r="I38" s="164" t="s">
        <v>95</v>
      </c>
      <c r="J38" s="164"/>
      <c r="K38" s="164"/>
      <c r="L38" s="164"/>
      <c r="M38" s="164"/>
      <c r="N38" s="164"/>
      <c r="O38" s="164" t="s">
        <v>98</v>
      </c>
      <c r="P38" s="164"/>
      <c r="Q38" s="164"/>
      <c r="R38" s="164"/>
      <c r="S38" s="164"/>
      <c r="T38" s="164"/>
      <c r="U38" s="164"/>
      <c r="V38" s="164"/>
      <c r="W38" s="164"/>
      <c r="X38" s="164" t="s">
        <v>101</v>
      </c>
      <c r="Y38" s="164"/>
      <c r="Z38" s="164"/>
      <c r="AA38" s="164"/>
      <c r="AB38" s="164"/>
      <c r="AC38" s="164"/>
      <c r="AD38" s="164"/>
      <c r="AE38" s="164"/>
      <c r="AF38" s="164"/>
      <c r="AG38" s="164"/>
      <c r="AH38" s="165"/>
    </row>
    <row r="39" spans="1:34" x14ac:dyDescent="0.25">
      <c r="A39" s="27" t="s">
        <v>61</v>
      </c>
      <c r="B39" s="87" t="s">
        <v>93</v>
      </c>
      <c r="C39" s="87"/>
      <c r="D39" s="87"/>
      <c r="E39" s="87"/>
      <c r="F39" s="87"/>
      <c r="G39" s="87"/>
      <c r="H39" s="87"/>
      <c r="I39" s="87" t="s">
        <v>96</v>
      </c>
      <c r="J39" s="87"/>
      <c r="K39" s="87"/>
      <c r="L39" s="87" t="s">
        <v>97</v>
      </c>
      <c r="M39" s="87"/>
      <c r="N39" s="87"/>
      <c r="O39" s="87" t="s">
        <v>93</v>
      </c>
      <c r="P39" s="87"/>
      <c r="Q39" s="87"/>
      <c r="R39" s="87"/>
      <c r="S39" s="87"/>
      <c r="T39" s="87"/>
      <c r="U39" s="87"/>
      <c r="V39" s="87" t="s">
        <v>99</v>
      </c>
      <c r="W39" s="87"/>
      <c r="X39" s="82" t="s">
        <v>93</v>
      </c>
      <c r="Y39" s="83"/>
      <c r="Z39" s="83"/>
      <c r="AA39" s="83"/>
      <c r="AB39" s="83"/>
      <c r="AC39" s="83"/>
      <c r="AD39" s="84"/>
      <c r="AE39" s="87" t="s">
        <v>100</v>
      </c>
      <c r="AF39" s="87"/>
      <c r="AG39" s="87" t="s">
        <v>99</v>
      </c>
      <c r="AH39" s="160"/>
    </row>
    <row r="40" spans="1:34" x14ac:dyDescent="0.25">
      <c r="A40" s="27">
        <v>1</v>
      </c>
      <c r="B40" s="220"/>
      <c r="C40" s="220"/>
      <c r="D40" s="220"/>
      <c r="E40" s="220"/>
      <c r="F40" s="220"/>
      <c r="G40" s="220"/>
      <c r="H40" s="220"/>
      <c r="I40" s="219"/>
      <c r="J40" s="219"/>
      <c r="K40" s="219"/>
      <c r="L40" s="219"/>
      <c r="M40" s="219"/>
      <c r="N40" s="219"/>
      <c r="O40" s="220"/>
      <c r="P40" s="220"/>
      <c r="Q40" s="220"/>
      <c r="R40" s="220"/>
      <c r="S40" s="220"/>
      <c r="T40" s="220"/>
      <c r="U40" s="220"/>
      <c r="V40" s="221"/>
      <c r="W40" s="221"/>
      <c r="X40" s="220"/>
      <c r="Y40" s="220"/>
      <c r="Z40" s="220"/>
      <c r="AA40" s="220"/>
      <c r="AB40" s="220"/>
      <c r="AC40" s="220"/>
      <c r="AD40" s="220"/>
      <c r="AE40" s="221"/>
      <c r="AF40" s="221"/>
      <c r="AG40" s="221"/>
      <c r="AH40" s="222"/>
    </row>
    <row r="41" spans="1:34" x14ac:dyDescent="0.25">
      <c r="A41" s="27">
        <v>2</v>
      </c>
      <c r="B41" s="220"/>
      <c r="C41" s="220"/>
      <c r="D41" s="220"/>
      <c r="E41" s="220"/>
      <c r="F41" s="220"/>
      <c r="G41" s="220"/>
      <c r="H41" s="220"/>
      <c r="I41" s="219"/>
      <c r="J41" s="219"/>
      <c r="K41" s="219"/>
      <c r="L41" s="219"/>
      <c r="M41" s="219"/>
      <c r="N41" s="219"/>
      <c r="O41" s="220"/>
      <c r="P41" s="220"/>
      <c r="Q41" s="220"/>
      <c r="R41" s="220"/>
      <c r="S41" s="220"/>
      <c r="T41" s="220"/>
      <c r="U41" s="220"/>
      <c r="V41" s="221"/>
      <c r="W41" s="221"/>
      <c r="X41" s="220"/>
      <c r="Y41" s="220"/>
      <c r="Z41" s="220"/>
      <c r="AA41" s="220"/>
      <c r="AB41" s="220"/>
      <c r="AC41" s="220"/>
      <c r="AD41" s="220"/>
      <c r="AE41" s="221"/>
      <c r="AF41" s="221"/>
      <c r="AG41" s="221"/>
      <c r="AH41" s="222"/>
    </row>
    <row r="42" spans="1:34" ht="16.5" thickBot="1" x14ac:dyDescent="0.3">
      <c r="A42" s="11">
        <v>3</v>
      </c>
      <c r="B42" s="223"/>
      <c r="C42" s="223"/>
      <c r="D42" s="223"/>
      <c r="E42" s="223"/>
      <c r="F42" s="223"/>
      <c r="G42" s="223"/>
      <c r="H42" s="223"/>
      <c r="I42" s="224"/>
      <c r="J42" s="224"/>
      <c r="K42" s="224"/>
      <c r="L42" s="224"/>
      <c r="M42" s="224"/>
      <c r="N42" s="224"/>
      <c r="O42" s="223"/>
      <c r="P42" s="223"/>
      <c r="Q42" s="223"/>
      <c r="R42" s="223"/>
      <c r="S42" s="223"/>
      <c r="T42" s="223"/>
      <c r="U42" s="223"/>
      <c r="V42" s="225"/>
      <c r="W42" s="225"/>
      <c r="X42" s="223"/>
      <c r="Y42" s="223"/>
      <c r="Z42" s="223"/>
      <c r="AA42" s="223"/>
      <c r="AB42" s="223"/>
      <c r="AC42" s="223"/>
      <c r="AD42" s="223"/>
      <c r="AE42" s="225"/>
      <c r="AF42" s="225"/>
      <c r="AG42" s="225"/>
      <c r="AH42" s="226"/>
    </row>
    <row r="43" spans="1:34" ht="33.75" customHeight="1" x14ac:dyDescent="0.25">
      <c r="A43" s="161" t="s">
        <v>103</v>
      </c>
      <c r="B43" s="162"/>
      <c r="C43" s="227"/>
      <c r="D43" s="227"/>
      <c r="E43" s="227"/>
      <c r="F43" s="227"/>
      <c r="G43" s="227"/>
      <c r="H43" s="227"/>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8"/>
    </row>
    <row r="44" spans="1:34" x14ac:dyDescent="0.25">
      <c r="A44" s="163" t="s">
        <v>94</v>
      </c>
      <c r="B44" s="164"/>
      <c r="C44" s="164"/>
      <c r="D44" s="164"/>
      <c r="E44" s="164"/>
      <c r="F44" s="164"/>
      <c r="G44" s="164"/>
      <c r="H44" s="164"/>
      <c r="I44" s="164" t="s">
        <v>95</v>
      </c>
      <c r="J44" s="164"/>
      <c r="K44" s="164"/>
      <c r="L44" s="164"/>
      <c r="M44" s="164"/>
      <c r="N44" s="164"/>
      <c r="O44" s="164" t="s">
        <v>98</v>
      </c>
      <c r="P44" s="164"/>
      <c r="Q44" s="164"/>
      <c r="R44" s="164"/>
      <c r="S44" s="164"/>
      <c r="T44" s="164"/>
      <c r="U44" s="164"/>
      <c r="V44" s="164"/>
      <c r="W44" s="164"/>
      <c r="X44" s="164" t="s">
        <v>101</v>
      </c>
      <c r="Y44" s="164"/>
      <c r="Z44" s="164"/>
      <c r="AA44" s="164"/>
      <c r="AB44" s="164"/>
      <c r="AC44" s="164"/>
      <c r="AD44" s="164"/>
      <c r="AE44" s="164"/>
      <c r="AF44" s="164"/>
      <c r="AG44" s="164"/>
      <c r="AH44" s="165"/>
    </row>
    <row r="45" spans="1:34" x14ac:dyDescent="0.25">
      <c r="A45" s="27" t="s">
        <v>61</v>
      </c>
      <c r="B45" s="87" t="s">
        <v>93</v>
      </c>
      <c r="C45" s="87"/>
      <c r="D45" s="87"/>
      <c r="E45" s="87"/>
      <c r="F45" s="87"/>
      <c r="G45" s="87"/>
      <c r="H45" s="87"/>
      <c r="I45" s="87" t="s">
        <v>96</v>
      </c>
      <c r="J45" s="87"/>
      <c r="K45" s="87"/>
      <c r="L45" s="87" t="s">
        <v>97</v>
      </c>
      <c r="M45" s="87"/>
      <c r="N45" s="87"/>
      <c r="O45" s="87" t="s">
        <v>93</v>
      </c>
      <c r="P45" s="87"/>
      <c r="Q45" s="87"/>
      <c r="R45" s="87"/>
      <c r="S45" s="87"/>
      <c r="T45" s="87"/>
      <c r="U45" s="87"/>
      <c r="V45" s="87" t="s">
        <v>99</v>
      </c>
      <c r="W45" s="87"/>
      <c r="X45" s="82" t="s">
        <v>93</v>
      </c>
      <c r="Y45" s="83"/>
      <c r="Z45" s="83"/>
      <c r="AA45" s="83"/>
      <c r="AB45" s="83"/>
      <c r="AC45" s="83"/>
      <c r="AD45" s="84"/>
      <c r="AE45" s="87" t="s">
        <v>100</v>
      </c>
      <c r="AF45" s="87"/>
      <c r="AG45" s="87" t="s">
        <v>99</v>
      </c>
      <c r="AH45" s="160"/>
    </row>
    <row r="46" spans="1:34" x14ac:dyDescent="0.25">
      <c r="A46" s="27">
        <v>1</v>
      </c>
      <c r="B46" s="220"/>
      <c r="C46" s="220"/>
      <c r="D46" s="220"/>
      <c r="E46" s="220"/>
      <c r="F46" s="220"/>
      <c r="G46" s="220"/>
      <c r="H46" s="220"/>
      <c r="I46" s="219"/>
      <c r="J46" s="219"/>
      <c r="K46" s="219"/>
      <c r="L46" s="219"/>
      <c r="M46" s="219"/>
      <c r="N46" s="219"/>
      <c r="O46" s="220"/>
      <c r="P46" s="220"/>
      <c r="Q46" s="220"/>
      <c r="R46" s="220"/>
      <c r="S46" s="220"/>
      <c r="T46" s="220"/>
      <c r="U46" s="220"/>
      <c r="V46" s="221"/>
      <c r="W46" s="221"/>
      <c r="X46" s="220"/>
      <c r="Y46" s="220"/>
      <c r="Z46" s="220"/>
      <c r="AA46" s="220"/>
      <c r="AB46" s="220"/>
      <c r="AC46" s="220"/>
      <c r="AD46" s="220"/>
      <c r="AE46" s="221"/>
      <c r="AF46" s="221"/>
      <c r="AG46" s="221"/>
      <c r="AH46" s="222"/>
    </row>
    <row r="47" spans="1:34" x14ac:dyDescent="0.25">
      <c r="A47" s="27">
        <v>2</v>
      </c>
      <c r="B47" s="220"/>
      <c r="C47" s="220"/>
      <c r="D47" s="220"/>
      <c r="E47" s="220"/>
      <c r="F47" s="220"/>
      <c r="G47" s="220"/>
      <c r="H47" s="220"/>
      <c r="I47" s="219"/>
      <c r="J47" s="219"/>
      <c r="K47" s="219"/>
      <c r="L47" s="219"/>
      <c r="M47" s="219"/>
      <c r="N47" s="219"/>
      <c r="O47" s="220"/>
      <c r="P47" s="220"/>
      <c r="Q47" s="220"/>
      <c r="R47" s="220"/>
      <c r="S47" s="220"/>
      <c r="T47" s="220"/>
      <c r="U47" s="220"/>
      <c r="V47" s="221"/>
      <c r="W47" s="221"/>
      <c r="X47" s="220"/>
      <c r="Y47" s="220"/>
      <c r="Z47" s="220"/>
      <c r="AA47" s="220"/>
      <c r="AB47" s="220"/>
      <c r="AC47" s="220"/>
      <c r="AD47" s="220"/>
      <c r="AE47" s="221"/>
      <c r="AF47" s="221"/>
      <c r="AG47" s="221"/>
      <c r="AH47" s="222"/>
    </row>
    <row r="48" spans="1:34" ht="16.5" thickBot="1" x14ac:dyDescent="0.3">
      <c r="A48" s="11">
        <v>3</v>
      </c>
      <c r="B48" s="223"/>
      <c r="C48" s="223"/>
      <c r="D48" s="223"/>
      <c r="E48" s="223"/>
      <c r="F48" s="223"/>
      <c r="G48" s="223"/>
      <c r="H48" s="223"/>
      <c r="I48" s="224"/>
      <c r="J48" s="224"/>
      <c r="K48" s="224"/>
      <c r="L48" s="224"/>
      <c r="M48" s="224"/>
      <c r="N48" s="224"/>
      <c r="O48" s="223"/>
      <c r="P48" s="223"/>
      <c r="Q48" s="223"/>
      <c r="R48" s="223"/>
      <c r="S48" s="223"/>
      <c r="T48" s="223"/>
      <c r="U48" s="223"/>
      <c r="V48" s="225"/>
      <c r="W48" s="225"/>
      <c r="X48" s="223"/>
      <c r="Y48" s="223"/>
      <c r="Z48" s="223"/>
      <c r="AA48" s="223"/>
      <c r="AB48" s="223"/>
      <c r="AC48" s="223"/>
      <c r="AD48" s="223"/>
      <c r="AE48" s="225"/>
      <c r="AF48" s="225"/>
      <c r="AG48" s="225"/>
      <c r="AH48" s="226"/>
    </row>
    <row r="49" spans="1:34" ht="3.75" customHeight="1" thickBot="1" x14ac:dyDescent="0.3"/>
    <row r="50" spans="1:34" x14ac:dyDescent="0.25">
      <c r="A50" s="108" t="s">
        <v>104</v>
      </c>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10"/>
    </row>
    <row r="51" spans="1:34" ht="14.25" customHeight="1" x14ac:dyDescent="0.25">
      <c r="A51" s="149" t="s">
        <v>105</v>
      </c>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1"/>
    </row>
    <row r="52" spans="1:34" x14ac:dyDescent="0.25">
      <c r="A52" s="152" t="s">
        <v>148</v>
      </c>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4"/>
    </row>
    <row r="53" spans="1:34" x14ac:dyDescent="0.25">
      <c r="A53" s="155" t="s">
        <v>106</v>
      </c>
      <c r="B53" s="156"/>
      <c r="C53" s="156"/>
      <c r="D53" s="156"/>
      <c r="E53" s="156"/>
      <c r="F53" s="156"/>
      <c r="G53" s="156"/>
      <c r="H53" s="156"/>
      <c r="I53" s="238">
        <v>600000</v>
      </c>
      <c r="J53" s="238"/>
      <c r="K53" s="238"/>
      <c r="L53" s="238"/>
      <c r="M53" s="238"/>
      <c r="N53" s="238"/>
      <c r="O53" s="238"/>
      <c r="P53" s="238"/>
      <c r="Q53" s="238"/>
      <c r="R53" s="238"/>
      <c r="S53" s="238"/>
      <c r="T53" s="238"/>
      <c r="U53" s="238"/>
      <c r="V53" s="238"/>
      <c r="W53" s="238"/>
      <c r="X53" s="238"/>
      <c r="Y53" s="238"/>
      <c r="Z53" s="238"/>
      <c r="AA53" s="238"/>
      <c r="AB53" s="238"/>
      <c r="AC53" s="238"/>
      <c r="AD53" s="238"/>
      <c r="AE53" s="238"/>
      <c r="AF53" s="238"/>
      <c r="AG53" s="238"/>
      <c r="AH53" s="239"/>
    </row>
    <row r="54" spans="1:34" x14ac:dyDescent="0.25">
      <c r="A54" s="157" t="s">
        <v>107</v>
      </c>
      <c r="B54" s="158"/>
      <c r="C54" s="158"/>
      <c r="D54" s="158"/>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9"/>
    </row>
    <row r="55" spans="1:34" x14ac:dyDescent="0.25">
      <c r="A55" s="144" t="s">
        <v>113</v>
      </c>
      <c r="B55" s="87"/>
      <c r="C55" s="87"/>
      <c r="D55" s="87"/>
      <c r="E55" s="87"/>
      <c r="F55" s="87"/>
      <c r="G55" s="87"/>
      <c r="H55" s="87"/>
      <c r="I55" s="87"/>
      <c r="J55" s="87"/>
      <c r="K55" s="87"/>
      <c r="L55" s="87"/>
      <c r="M55" s="87"/>
      <c r="N55" s="87"/>
      <c r="O55" s="87"/>
      <c r="P55" s="87"/>
      <c r="Q55" s="87"/>
      <c r="R55" s="87"/>
      <c r="S55" s="87"/>
      <c r="T55" s="87"/>
      <c r="U55" s="87"/>
      <c r="V55" s="87"/>
      <c r="W55" s="87"/>
      <c r="X55" s="87"/>
      <c r="Y55" s="145" t="s">
        <v>112</v>
      </c>
      <c r="Z55" s="145"/>
      <c r="AA55" s="145" t="s">
        <v>111</v>
      </c>
      <c r="AB55" s="145"/>
      <c r="AC55" s="146" t="s">
        <v>110</v>
      </c>
      <c r="AD55" s="146"/>
      <c r="AE55" s="146"/>
      <c r="AF55" s="147" t="s">
        <v>109</v>
      </c>
      <c r="AG55" s="147"/>
      <c r="AH55" s="148"/>
    </row>
    <row r="56" spans="1:34" x14ac:dyDescent="0.25">
      <c r="A56" s="27" t="s">
        <v>61</v>
      </c>
      <c r="B56" s="87" t="s">
        <v>93</v>
      </c>
      <c r="C56" s="87"/>
      <c r="D56" s="87"/>
      <c r="E56" s="87"/>
      <c r="F56" s="87"/>
      <c r="G56" s="87"/>
      <c r="H56" s="87"/>
      <c r="I56" s="87"/>
      <c r="J56" s="87"/>
      <c r="K56" s="87"/>
      <c r="L56" s="87"/>
      <c r="M56" s="87"/>
      <c r="N56" s="87"/>
      <c r="O56" s="87"/>
      <c r="P56" s="87"/>
      <c r="Q56" s="87"/>
      <c r="R56" s="87"/>
      <c r="S56" s="87"/>
      <c r="T56" s="87"/>
      <c r="U56" s="87"/>
      <c r="V56" s="87"/>
      <c r="W56" s="87"/>
      <c r="X56" s="87"/>
      <c r="Y56" s="145"/>
      <c r="Z56" s="145"/>
      <c r="AA56" s="145"/>
      <c r="AB56" s="145"/>
      <c r="AC56" s="146"/>
      <c r="AD56" s="146"/>
      <c r="AE56" s="146"/>
      <c r="AF56" s="147"/>
      <c r="AG56" s="147"/>
      <c r="AH56" s="148"/>
    </row>
    <row r="57" spans="1:34" x14ac:dyDescent="0.25">
      <c r="A57" s="30">
        <v>1</v>
      </c>
      <c r="B57" s="220"/>
      <c r="C57" s="220"/>
      <c r="D57" s="220"/>
      <c r="E57" s="220"/>
      <c r="F57" s="220"/>
      <c r="G57" s="220"/>
      <c r="H57" s="220"/>
      <c r="I57" s="220"/>
      <c r="J57" s="220"/>
      <c r="K57" s="220"/>
      <c r="L57" s="220"/>
      <c r="M57" s="220"/>
      <c r="N57" s="220"/>
      <c r="O57" s="220"/>
      <c r="P57" s="220"/>
      <c r="Q57" s="220"/>
      <c r="R57" s="220"/>
      <c r="S57" s="220"/>
      <c r="T57" s="220"/>
      <c r="U57" s="220"/>
      <c r="V57" s="220"/>
      <c r="W57" s="220"/>
      <c r="X57" s="220"/>
      <c r="Y57" s="229"/>
      <c r="Z57" s="230"/>
      <c r="AA57" s="229"/>
      <c r="AB57" s="230"/>
      <c r="AC57" s="231"/>
      <c r="AD57" s="231"/>
      <c r="AE57" s="231"/>
      <c r="AF57" s="142">
        <f>SUM(AA57*AC57)</f>
        <v>0</v>
      </c>
      <c r="AG57" s="142"/>
      <c r="AH57" s="143"/>
    </row>
    <row r="58" spans="1:34" x14ac:dyDescent="0.25">
      <c r="A58" s="30">
        <v>2</v>
      </c>
      <c r="B58" s="220"/>
      <c r="C58" s="220"/>
      <c r="D58" s="220"/>
      <c r="E58" s="220"/>
      <c r="F58" s="220"/>
      <c r="G58" s="220"/>
      <c r="H58" s="220"/>
      <c r="I58" s="220"/>
      <c r="J58" s="220"/>
      <c r="K58" s="220"/>
      <c r="L58" s="220"/>
      <c r="M58" s="220"/>
      <c r="N58" s="220"/>
      <c r="O58" s="220"/>
      <c r="P58" s="220"/>
      <c r="Q58" s="220"/>
      <c r="R58" s="220"/>
      <c r="S58" s="220"/>
      <c r="T58" s="220"/>
      <c r="U58" s="220"/>
      <c r="V58" s="220"/>
      <c r="W58" s="220"/>
      <c r="X58" s="220"/>
      <c r="Y58" s="229"/>
      <c r="Z58" s="230"/>
      <c r="AA58" s="229"/>
      <c r="AB58" s="230"/>
      <c r="AC58" s="231"/>
      <c r="AD58" s="231"/>
      <c r="AE58" s="231"/>
      <c r="AF58" s="142">
        <f t="shared" ref="AF58:AF68" si="0">SUM(AA58*AC58)</f>
        <v>0</v>
      </c>
      <c r="AG58" s="142"/>
      <c r="AH58" s="143"/>
    </row>
    <row r="59" spans="1:34" x14ac:dyDescent="0.25">
      <c r="A59" s="30">
        <v>3</v>
      </c>
      <c r="B59" s="220"/>
      <c r="C59" s="220"/>
      <c r="D59" s="220"/>
      <c r="E59" s="220"/>
      <c r="F59" s="220"/>
      <c r="G59" s="220"/>
      <c r="H59" s="220"/>
      <c r="I59" s="220"/>
      <c r="J59" s="220"/>
      <c r="K59" s="220"/>
      <c r="L59" s="220"/>
      <c r="M59" s="220"/>
      <c r="N59" s="220"/>
      <c r="O59" s="220"/>
      <c r="P59" s="220"/>
      <c r="Q59" s="220"/>
      <c r="R59" s="220"/>
      <c r="S59" s="220"/>
      <c r="T59" s="220"/>
      <c r="U59" s="220"/>
      <c r="V59" s="220"/>
      <c r="W59" s="220"/>
      <c r="X59" s="220"/>
      <c r="Y59" s="229"/>
      <c r="Z59" s="230"/>
      <c r="AA59" s="229"/>
      <c r="AB59" s="230"/>
      <c r="AC59" s="231"/>
      <c r="AD59" s="231"/>
      <c r="AE59" s="231"/>
      <c r="AF59" s="142">
        <f t="shared" si="0"/>
        <v>0</v>
      </c>
      <c r="AG59" s="142"/>
      <c r="AH59" s="143"/>
    </row>
    <row r="60" spans="1:34" x14ac:dyDescent="0.25">
      <c r="A60" s="30">
        <v>4</v>
      </c>
      <c r="B60" s="220"/>
      <c r="C60" s="220"/>
      <c r="D60" s="220"/>
      <c r="E60" s="220"/>
      <c r="F60" s="220"/>
      <c r="G60" s="220"/>
      <c r="H60" s="220"/>
      <c r="I60" s="220"/>
      <c r="J60" s="220"/>
      <c r="K60" s="220"/>
      <c r="L60" s="220"/>
      <c r="M60" s="220"/>
      <c r="N60" s="220"/>
      <c r="O60" s="220"/>
      <c r="P60" s="220"/>
      <c r="Q60" s="220"/>
      <c r="R60" s="220"/>
      <c r="S60" s="220"/>
      <c r="T60" s="220"/>
      <c r="U60" s="220"/>
      <c r="V60" s="220"/>
      <c r="W60" s="220"/>
      <c r="X60" s="220"/>
      <c r="Y60" s="229"/>
      <c r="Z60" s="230"/>
      <c r="AA60" s="229"/>
      <c r="AB60" s="230"/>
      <c r="AC60" s="231"/>
      <c r="AD60" s="231"/>
      <c r="AE60" s="231"/>
      <c r="AF60" s="142">
        <f t="shared" si="0"/>
        <v>0</v>
      </c>
      <c r="AG60" s="142"/>
      <c r="AH60" s="143"/>
    </row>
    <row r="61" spans="1:34" x14ac:dyDescent="0.25">
      <c r="A61" s="30">
        <v>5</v>
      </c>
      <c r="B61" s="220"/>
      <c r="C61" s="220"/>
      <c r="D61" s="220"/>
      <c r="E61" s="220"/>
      <c r="F61" s="220"/>
      <c r="G61" s="220"/>
      <c r="H61" s="220"/>
      <c r="I61" s="220"/>
      <c r="J61" s="220"/>
      <c r="K61" s="220"/>
      <c r="L61" s="220"/>
      <c r="M61" s="220"/>
      <c r="N61" s="220"/>
      <c r="O61" s="220"/>
      <c r="P61" s="220"/>
      <c r="Q61" s="220"/>
      <c r="R61" s="220"/>
      <c r="S61" s="220"/>
      <c r="T61" s="220"/>
      <c r="U61" s="220"/>
      <c r="V61" s="220"/>
      <c r="W61" s="220"/>
      <c r="X61" s="220"/>
      <c r="Y61" s="229"/>
      <c r="Z61" s="230"/>
      <c r="AA61" s="229"/>
      <c r="AB61" s="230"/>
      <c r="AC61" s="231"/>
      <c r="AD61" s="231"/>
      <c r="AE61" s="231"/>
      <c r="AF61" s="142">
        <f t="shared" si="0"/>
        <v>0</v>
      </c>
      <c r="AG61" s="142"/>
      <c r="AH61" s="143"/>
    </row>
    <row r="62" spans="1:34" x14ac:dyDescent="0.25">
      <c r="A62" s="30">
        <v>6</v>
      </c>
      <c r="B62" s="220"/>
      <c r="C62" s="220"/>
      <c r="D62" s="220"/>
      <c r="E62" s="220"/>
      <c r="F62" s="220"/>
      <c r="G62" s="220"/>
      <c r="H62" s="220"/>
      <c r="I62" s="220"/>
      <c r="J62" s="220"/>
      <c r="K62" s="220"/>
      <c r="L62" s="220"/>
      <c r="M62" s="220"/>
      <c r="N62" s="220"/>
      <c r="O62" s="220"/>
      <c r="P62" s="220"/>
      <c r="Q62" s="220"/>
      <c r="R62" s="220"/>
      <c r="S62" s="220"/>
      <c r="T62" s="220"/>
      <c r="U62" s="220"/>
      <c r="V62" s="220"/>
      <c r="W62" s="220"/>
      <c r="X62" s="220"/>
      <c r="Y62" s="229"/>
      <c r="Z62" s="230"/>
      <c r="AA62" s="229"/>
      <c r="AB62" s="230"/>
      <c r="AC62" s="231"/>
      <c r="AD62" s="231"/>
      <c r="AE62" s="231"/>
      <c r="AF62" s="142">
        <f t="shared" si="0"/>
        <v>0</v>
      </c>
      <c r="AG62" s="142"/>
      <c r="AH62" s="143"/>
    </row>
    <row r="63" spans="1:34" x14ac:dyDescent="0.25">
      <c r="A63" s="30">
        <v>7</v>
      </c>
      <c r="B63" s="220"/>
      <c r="C63" s="220"/>
      <c r="D63" s="220"/>
      <c r="E63" s="220"/>
      <c r="F63" s="220"/>
      <c r="G63" s="220"/>
      <c r="H63" s="220"/>
      <c r="I63" s="220"/>
      <c r="J63" s="220"/>
      <c r="K63" s="220"/>
      <c r="L63" s="220"/>
      <c r="M63" s="220"/>
      <c r="N63" s="220"/>
      <c r="O63" s="220"/>
      <c r="P63" s="220"/>
      <c r="Q63" s="220"/>
      <c r="R63" s="220"/>
      <c r="S63" s="220"/>
      <c r="T63" s="220"/>
      <c r="U63" s="220"/>
      <c r="V63" s="220"/>
      <c r="W63" s="220"/>
      <c r="X63" s="220"/>
      <c r="Y63" s="229"/>
      <c r="Z63" s="230"/>
      <c r="AA63" s="229"/>
      <c r="AB63" s="230"/>
      <c r="AC63" s="231"/>
      <c r="AD63" s="231"/>
      <c r="AE63" s="231"/>
      <c r="AF63" s="142">
        <f t="shared" si="0"/>
        <v>0</v>
      </c>
      <c r="AG63" s="142"/>
      <c r="AH63" s="143"/>
    </row>
    <row r="64" spans="1:34" x14ac:dyDescent="0.25">
      <c r="A64" s="30">
        <v>8</v>
      </c>
      <c r="B64" s="220"/>
      <c r="C64" s="220"/>
      <c r="D64" s="220"/>
      <c r="E64" s="220"/>
      <c r="F64" s="220"/>
      <c r="G64" s="220"/>
      <c r="H64" s="220"/>
      <c r="I64" s="220"/>
      <c r="J64" s="220"/>
      <c r="K64" s="220"/>
      <c r="L64" s="220"/>
      <c r="M64" s="220"/>
      <c r="N64" s="220"/>
      <c r="O64" s="220"/>
      <c r="P64" s="220"/>
      <c r="Q64" s="220"/>
      <c r="R64" s="220"/>
      <c r="S64" s="220"/>
      <c r="T64" s="220"/>
      <c r="U64" s="220"/>
      <c r="V64" s="220"/>
      <c r="W64" s="220"/>
      <c r="X64" s="220"/>
      <c r="Y64" s="229"/>
      <c r="Z64" s="230"/>
      <c r="AA64" s="229"/>
      <c r="AB64" s="230"/>
      <c r="AC64" s="231"/>
      <c r="AD64" s="231"/>
      <c r="AE64" s="231"/>
      <c r="AF64" s="142">
        <f t="shared" si="0"/>
        <v>0</v>
      </c>
      <c r="AG64" s="142"/>
      <c r="AH64" s="143"/>
    </row>
    <row r="65" spans="1:34" x14ac:dyDescent="0.25">
      <c r="A65" s="30">
        <v>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9"/>
      <c r="Z65" s="230"/>
      <c r="AA65" s="229"/>
      <c r="AB65" s="230"/>
      <c r="AC65" s="231"/>
      <c r="AD65" s="231"/>
      <c r="AE65" s="231"/>
      <c r="AF65" s="142">
        <f t="shared" si="0"/>
        <v>0</v>
      </c>
      <c r="AG65" s="142"/>
      <c r="AH65" s="143"/>
    </row>
    <row r="66" spans="1:34" x14ac:dyDescent="0.25">
      <c r="A66" s="30">
        <v>10</v>
      </c>
      <c r="B66" s="220"/>
      <c r="C66" s="220"/>
      <c r="D66" s="220"/>
      <c r="E66" s="220"/>
      <c r="F66" s="220"/>
      <c r="G66" s="220"/>
      <c r="H66" s="220"/>
      <c r="I66" s="220"/>
      <c r="J66" s="220"/>
      <c r="K66" s="220"/>
      <c r="L66" s="220"/>
      <c r="M66" s="220"/>
      <c r="N66" s="220"/>
      <c r="O66" s="220"/>
      <c r="P66" s="220"/>
      <c r="Q66" s="220"/>
      <c r="R66" s="220"/>
      <c r="S66" s="220"/>
      <c r="T66" s="220"/>
      <c r="U66" s="220"/>
      <c r="V66" s="220"/>
      <c r="W66" s="220"/>
      <c r="X66" s="220"/>
      <c r="Y66" s="229"/>
      <c r="Z66" s="230"/>
      <c r="AA66" s="229"/>
      <c r="AB66" s="230"/>
      <c r="AC66" s="231"/>
      <c r="AD66" s="231"/>
      <c r="AE66" s="231"/>
      <c r="AF66" s="142">
        <f t="shared" si="0"/>
        <v>0</v>
      </c>
      <c r="AG66" s="142"/>
      <c r="AH66" s="143"/>
    </row>
    <row r="67" spans="1:34" x14ac:dyDescent="0.25">
      <c r="A67" s="12">
        <v>11</v>
      </c>
      <c r="B67" s="220"/>
      <c r="C67" s="220"/>
      <c r="D67" s="220"/>
      <c r="E67" s="220"/>
      <c r="F67" s="220"/>
      <c r="G67" s="220"/>
      <c r="H67" s="220"/>
      <c r="I67" s="220"/>
      <c r="J67" s="220"/>
      <c r="K67" s="220"/>
      <c r="L67" s="220"/>
      <c r="M67" s="220"/>
      <c r="N67" s="220"/>
      <c r="O67" s="220"/>
      <c r="P67" s="220"/>
      <c r="Q67" s="220"/>
      <c r="R67" s="220"/>
      <c r="S67" s="220"/>
      <c r="T67" s="220"/>
      <c r="U67" s="220"/>
      <c r="V67" s="220"/>
      <c r="W67" s="220"/>
      <c r="X67" s="220"/>
      <c r="Y67" s="229"/>
      <c r="Z67" s="230"/>
      <c r="AA67" s="229"/>
      <c r="AB67" s="230"/>
      <c r="AC67" s="231"/>
      <c r="AD67" s="231"/>
      <c r="AE67" s="231"/>
      <c r="AF67" s="142">
        <f t="shared" si="0"/>
        <v>0</v>
      </c>
      <c r="AG67" s="142"/>
      <c r="AH67" s="143"/>
    </row>
    <row r="68" spans="1:34" x14ac:dyDescent="0.25">
      <c r="A68" s="12">
        <v>12</v>
      </c>
      <c r="B68" s="220"/>
      <c r="C68" s="220"/>
      <c r="D68" s="220"/>
      <c r="E68" s="220"/>
      <c r="F68" s="220"/>
      <c r="G68" s="220"/>
      <c r="H68" s="220"/>
      <c r="I68" s="220"/>
      <c r="J68" s="220"/>
      <c r="K68" s="220"/>
      <c r="L68" s="220"/>
      <c r="M68" s="220"/>
      <c r="N68" s="220"/>
      <c r="O68" s="220"/>
      <c r="P68" s="220"/>
      <c r="Q68" s="220"/>
      <c r="R68" s="220"/>
      <c r="S68" s="220"/>
      <c r="T68" s="220"/>
      <c r="U68" s="220"/>
      <c r="V68" s="220"/>
      <c r="W68" s="220"/>
      <c r="X68" s="220"/>
      <c r="Y68" s="229"/>
      <c r="Z68" s="230"/>
      <c r="AA68" s="229"/>
      <c r="AB68" s="230"/>
      <c r="AC68" s="231"/>
      <c r="AD68" s="231"/>
      <c r="AE68" s="231"/>
      <c r="AF68" s="142">
        <f t="shared" si="0"/>
        <v>0</v>
      </c>
      <c r="AG68" s="142"/>
      <c r="AH68" s="143"/>
    </row>
    <row r="69" spans="1:34" x14ac:dyDescent="0.25">
      <c r="A69" s="12">
        <v>13</v>
      </c>
      <c r="B69" s="220"/>
      <c r="C69" s="220"/>
      <c r="D69" s="220"/>
      <c r="E69" s="220"/>
      <c r="F69" s="220"/>
      <c r="G69" s="220"/>
      <c r="H69" s="220"/>
      <c r="I69" s="220"/>
      <c r="J69" s="220"/>
      <c r="K69" s="220"/>
      <c r="L69" s="220"/>
      <c r="M69" s="220"/>
      <c r="N69" s="220"/>
      <c r="O69" s="220"/>
      <c r="P69" s="220"/>
      <c r="Q69" s="220"/>
      <c r="R69" s="220"/>
      <c r="S69" s="220"/>
      <c r="T69" s="220"/>
      <c r="U69" s="220"/>
      <c r="V69" s="220"/>
      <c r="W69" s="220"/>
      <c r="X69" s="220"/>
      <c r="Y69" s="229"/>
      <c r="Z69" s="230"/>
      <c r="AA69" s="229"/>
      <c r="AB69" s="230"/>
      <c r="AC69" s="231"/>
      <c r="AD69" s="231"/>
      <c r="AE69" s="231"/>
      <c r="AF69" s="142">
        <f>SUM(AA69*AC69)</f>
        <v>0</v>
      </c>
      <c r="AG69" s="142"/>
      <c r="AH69" s="143"/>
    </row>
    <row r="70" spans="1:34" x14ac:dyDescent="0.25">
      <c r="A70" s="12">
        <v>14</v>
      </c>
      <c r="B70" s="220"/>
      <c r="C70" s="220"/>
      <c r="D70" s="220"/>
      <c r="E70" s="220"/>
      <c r="F70" s="220"/>
      <c r="G70" s="220"/>
      <c r="H70" s="220"/>
      <c r="I70" s="220"/>
      <c r="J70" s="220"/>
      <c r="K70" s="220"/>
      <c r="L70" s="220"/>
      <c r="M70" s="220"/>
      <c r="N70" s="220"/>
      <c r="O70" s="220"/>
      <c r="P70" s="220"/>
      <c r="Q70" s="220"/>
      <c r="R70" s="220"/>
      <c r="S70" s="220"/>
      <c r="T70" s="220"/>
      <c r="U70" s="220"/>
      <c r="V70" s="220"/>
      <c r="W70" s="220"/>
      <c r="X70" s="220"/>
      <c r="Y70" s="229"/>
      <c r="Z70" s="230"/>
      <c r="AA70" s="229"/>
      <c r="AB70" s="230"/>
      <c r="AC70" s="231"/>
      <c r="AD70" s="231"/>
      <c r="AE70" s="231"/>
      <c r="AF70" s="142">
        <f t="shared" ref="AF70:AF80" si="1">SUM(AA70*AC70)</f>
        <v>0</v>
      </c>
      <c r="AG70" s="142"/>
      <c r="AH70" s="143"/>
    </row>
    <row r="71" spans="1:34" x14ac:dyDescent="0.25">
      <c r="A71" s="12">
        <v>15</v>
      </c>
      <c r="B71" s="220"/>
      <c r="C71" s="220"/>
      <c r="D71" s="220"/>
      <c r="E71" s="220"/>
      <c r="F71" s="220"/>
      <c r="G71" s="220"/>
      <c r="H71" s="220"/>
      <c r="I71" s="220"/>
      <c r="J71" s="220"/>
      <c r="K71" s="220"/>
      <c r="L71" s="220"/>
      <c r="M71" s="220"/>
      <c r="N71" s="220"/>
      <c r="O71" s="220"/>
      <c r="P71" s="220"/>
      <c r="Q71" s="220"/>
      <c r="R71" s="220"/>
      <c r="S71" s="220"/>
      <c r="T71" s="220"/>
      <c r="U71" s="220"/>
      <c r="V71" s="220"/>
      <c r="W71" s="220"/>
      <c r="X71" s="220"/>
      <c r="Y71" s="229"/>
      <c r="Z71" s="230"/>
      <c r="AA71" s="229"/>
      <c r="AB71" s="230"/>
      <c r="AC71" s="231"/>
      <c r="AD71" s="231"/>
      <c r="AE71" s="231"/>
      <c r="AF71" s="142">
        <f t="shared" si="1"/>
        <v>0</v>
      </c>
      <c r="AG71" s="142"/>
      <c r="AH71" s="143"/>
    </row>
    <row r="72" spans="1:34" x14ac:dyDescent="0.25">
      <c r="A72" s="12">
        <v>16</v>
      </c>
      <c r="B72" s="220"/>
      <c r="C72" s="220"/>
      <c r="D72" s="220"/>
      <c r="E72" s="220"/>
      <c r="F72" s="220"/>
      <c r="G72" s="220"/>
      <c r="H72" s="220"/>
      <c r="I72" s="220"/>
      <c r="J72" s="220"/>
      <c r="K72" s="220"/>
      <c r="L72" s="220"/>
      <c r="M72" s="220"/>
      <c r="N72" s="220"/>
      <c r="O72" s="220"/>
      <c r="P72" s="220"/>
      <c r="Q72" s="220"/>
      <c r="R72" s="220"/>
      <c r="S72" s="220"/>
      <c r="T72" s="220"/>
      <c r="U72" s="220"/>
      <c r="V72" s="220"/>
      <c r="W72" s="220"/>
      <c r="X72" s="220"/>
      <c r="Y72" s="229"/>
      <c r="Z72" s="230"/>
      <c r="AA72" s="229"/>
      <c r="AB72" s="230"/>
      <c r="AC72" s="231"/>
      <c r="AD72" s="231"/>
      <c r="AE72" s="231"/>
      <c r="AF72" s="142">
        <f t="shared" si="1"/>
        <v>0</v>
      </c>
      <c r="AG72" s="142"/>
      <c r="AH72" s="143"/>
    </row>
    <row r="73" spans="1:34" x14ac:dyDescent="0.25">
      <c r="A73" s="12">
        <v>17</v>
      </c>
      <c r="B73" s="220"/>
      <c r="C73" s="220"/>
      <c r="D73" s="220"/>
      <c r="E73" s="220"/>
      <c r="F73" s="220"/>
      <c r="G73" s="220"/>
      <c r="H73" s="220"/>
      <c r="I73" s="220"/>
      <c r="J73" s="220"/>
      <c r="K73" s="220"/>
      <c r="L73" s="220"/>
      <c r="M73" s="220"/>
      <c r="N73" s="220"/>
      <c r="O73" s="220"/>
      <c r="P73" s="220"/>
      <c r="Q73" s="220"/>
      <c r="R73" s="220"/>
      <c r="S73" s="220"/>
      <c r="T73" s="220"/>
      <c r="U73" s="220"/>
      <c r="V73" s="220"/>
      <c r="W73" s="220"/>
      <c r="X73" s="220"/>
      <c r="Y73" s="229"/>
      <c r="Z73" s="230"/>
      <c r="AA73" s="229"/>
      <c r="AB73" s="230"/>
      <c r="AC73" s="231"/>
      <c r="AD73" s="231"/>
      <c r="AE73" s="231"/>
      <c r="AF73" s="142">
        <f t="shared" si="1"/>
        <v>0</v>
      </c>
      <c r="AG73" s="142"/>
      <c r="AH73" s="143"/>
    </row>
    <row r="74" spans="1:34" x14ac:dyDescent="0.25">
      <c r="A74" s="12">
        <v>18</v>
      </c>
      <c r="B74" s="220"/>
      <c r="C74" s="220"/>
      <c r="D74" s="220"/>
      <c r="E74" s="220"/>
      <c r="F74" s="220"/>
      <c r="G74" s="220"/>
      <c r="H74" s="220"/>
      <c r="I74" s="220"/>
      <c r="J74" s="220"/>
      <c r="K74" s="220"/>
      <c r="L74" s="220"/>
      <c r="M74" s="220"/>
      <c r="N74" s="220"/>
      <c r="O74" s="220"/>
      <c r="P74" s="220"/>
      <c r="Q74" s="220"/>
      <c r="R74" s="220"/>
      <c r="S74" s="220"/>
      <c r="T74" s="220"/>
      <c r="U74" s="220"/>
      <c r="V74" s="220"/>
      <c r="W74" s="220"/>
      <c r="X74" s="220"/>
      <c r="Y74" s="229"/>
      <c r="Z74" s="230"/>
      <c r="AA74" s="229"/>
      <c r="AB74" s="230"/>
      <c r="AC74" s="231"/>
      <c r="AD74" s="231"/>
      <c r="AE74" s="231"/>
      <c r="AF74" s="142">
        <f t="shared" si="1"/>
        <v>0</v>
      </c>
      <c r="AG74" s="142"/>
      <c r="AH74" s="143"/>
    </row>
    <row r="75" spans="1:34" ht="15.75" customHeight="1" x14ac:dyDescent="0.25">
      <c r="A75" s="12">
        <v>19</v>
      </c>
      <c r="B75" s="220"/>
      <c r="C75" s="220"/>
      <c r="D75" s="220"/>
      <c r="E75" s="220"/>
      <c r="F75" s="220"/>
      <c r="G75" s="220"/>
      <c r="H75" s="220"/>
      <c r="I75" s="220"/>
      <c r="J75" s="220"/>
      <c r="K75" s="220"/>
      <c r="L75" s="220"/>
      <c r="M75" s="220"/>
      <c r="N75" s="220"/>
      <c r="O75" s="220"/>
      <c r="P75" s="220"/>
      <c r="Q75" s="220"/>
      <c r="R75" s="220"/>
      <c r="S75" s="220"/>
      <c r="T75" s="220"/>
      <c r="U75" s="220"/>
      <c r="V75" s="220"/>
      <c r="W75" s="220"/>
      <c r="X75" s="220"/>
      <c r="Y75" s="229"/>
      <c r="Z75" s="230"/>
      <c r="AA75" s="229"/>
      <c r="AB75" s="230"/>
      <c r="AC75" s="231"/>
      <c r="AD75" s="231"/>
      <c r="AE75" s="231"/>
      <c r="AF75" s="142">
        <f t="shared" si="1"/>
        <v>0</v>
      </c>
      <c r="AG75" s="142"/>
      <c r="AH75" s="143"/>
    </row>
    <row r="76" spans="1:34" x14ac:dyDescent="0.25">
      <c r="A76" s="12">
        <v>20</v>
      </c>
      <c r="B76" s="220"/>
      <c r="C76" s="220"/>
      <c r="D76" s="220"/>
      <c r="E76" s="220"/>
      <c r="F76" s="220"/>
      <c r="G76" s="220"/>
      <c r="H76" s="220"/>
      <c r="I76" s="220"/>
      <c r="J76" s="220"/>
      <c r="K76" s="220"/>
      <c r="L76" s="220"/>
      <c r="M76" s="220"/>
      <c r="N76" s="220"/>
      <c r="O76" s="220"/>
      <c r="P76" s="220"/>
      <c r="Q76" s="220"/>
      <c r="R76" s="220"/>
      <c r="S76" s="220"/>
      <c r="T76" s="220"/>
      <c r="U76" s="220"/>
      <c r="V76" s="220"/>
      <c r="W76" s="220"/>
      <c r="X76" s="220"/>
      <c r="Y76" s="229"/>
      <c r="Z76" s="230"/>
      <c r="AA76" s="229"/>
      <c r="AB76" s="230"/>
      <c r="AC76" s="231"/>
      <c r="AD76" s="231"/>
      <c r="AE76" s="231"/>
      <c r="AF76" s="142">
        <f t="shared" si="1"/>
        <v>0</v>
      </c>
      <c r="AG76" s="142"/>
      <c r="AH76" s="143"/>
    </row>
    <row r="77" spans="1:34" x14ac:dyDescent="0.25">
      <c r="A77" s="12">
        <v>21</v>
      </c>
      <c r="B77" s="220"/>
      <c r="C77" s="220"/>
      <c r="D77" s="220"/>
      <c r="E77" s="220"/>
      <c r="F77" s="220"/>
      <c r="G77" s="220"/>
      <c r="H77" s="220"/>
      <c r="I77" s="220"/>
      <c r="J77" s="220"/>
      <c r="K77" s="220"/>
      <c r="L77" s="220"/>
      <c r="M77" s="220"/>
      <c r="N77" s="220"/>
      <c r="O77" s="220"/>
      <c r="P77" s="220"/>
      <c r="Q77" s="220"/>
      <c r="R77" s="220"/>
      <c r="S77" s="220"/>
      <c r="T77" s="220"/>
      <c r="U77" s="220"/>
      <c r="V77" s="220"/>
      <c r="W77" s="220"/>
      <c r="X77" s="220"/>
      <c r="Y77" s="229"/>
      <c r="Z77" s="230"/>
      <c r="AA77" s="229"/>
      <c r="AB77" s="230"/>
      <c r="AC77" s="231"/>
      <c r="AD77" s="231"/>
      <c r="AE77" s="231"/>
      <c r="AF77" s="142">
        <f t="shared" si="1"/>
        <v>0</v>
      </c>
      <c r="AG77" s="142"/>
      <c r="AH77" s="143"/>
    </row>
    <row r="78" spans="1:34" ht="15.75" customHeight="1" x14ac:dyDescent="0.25">
      <c r="A78" s="12">
        <v>22</v>
      </c>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9"/>
      <c r="Z78" s="230"/>
      <c r="AA78" s="229"/>
      <c r="AB78" s="230"/>
      <c r="AC78" s="231"/>
      <c r="AD78" s="231"/>
      <c r="AE78" s="231"/>
      <c r="AF78" s="142">
        <f t="shared" si="1"/>
        <v>0</v>
      </c>
      <c r="AG78" s="142"/>
      <c r="AH78" s="143"/>
    </row>
    <row r="79" spans="1:34" ht="15.75" customHeight="1" x14ac:dyDescent="0.25">
      <c r="A79" s="12">
        <v>23</v>
      </c>
      <c r="B79" s="220"/>
      <c r="C79" s="220"/>
      <c r="D79" s="220"/>
      <c r="E79" s="220"/>
      <c r="F79" s="220"/>
      <c r="G79" s="220"/>
      <c r="H79" s="220"/>
      <c r="I79" s="220"/>
      <c r="J79" s="220"/>
      <c r="K79" s="220"/>
      <c r="L79" s="220"/>
      <c r="M79" s="220"/>
      <c r="N79" s="220"/>
      <c r="O79" s="220"/>
      <c r="P79" s="220"/>
      <c r="Q79" s="220"/>
      <c r="R79" s="220"/>
      <c r="S79" s="220"/>
      <c r="T79" s="220"/>
      <c r="U79" s="220"/>
      <c r="V79" s="220"/>
      <c r="W79" s="220"/>
      <c r="X79" s="220"/>
      <c r="Y79" s="229"/>
      <c r="Z79" s="230"/>
      <c r="AA79" s="229"/>
      <c r="AB79" s="230"/>
      <c r="AC79" s="231"/>
      <c r="AD79" s="231"/>
      <c r="AE79" s="231"/>
      <c r="AF79" s="142">
        <f t="shared" si="1"/>
        <v>0</v>
      </c>
      <c r="AG79" s="142"/>
      <c r="AH79" s="143"/>
    </row>
    <row r="80" spans="1:34" x14ac:dyDescent="0.25">
      <c r="A80" s="12">
        <v>24</v>
      </c>
      <c r="B80" s="220"/>
      <c r="C80" s="220"/>
      <c r="D80" s="220"/>
      <c r="E80" s="220"/>
      <c r="F80" s="220"/>
      <c r="G80" s="220"/>
      <c r="H80" s="220"/>
      <c r="I80" s="220"/>
      <c r="J80" s="220"/>
      <c r="K80" s="220"/>
      <c r="L80" s="220"/>
      <c r="M80" s="220"/>
      <c r="N80" s="220"/>
      <c r="O80" s="220"/>
      <c r="P80" s="220"/>
      <c r="Q80" s="220"/>
      <c r="R80" s="220"/>
      <c r="S80" s="220"/>
      <c r="T80" s="220"/>
      <c r="U80" s="220"/>
      <c r="V80" s="220"/>
      <c r="W80" s="220"/>
      <c r="X80" s="220"/>
      <c r="Y80" s="229"/>
      <c r="Z80" s="230"/>
      <c r="AA80" s="229"/>
      <c r="AB80" s="230"/>
      <c r="AC80" s="231"/>
      <c r="AD80" s="231"/>
      <c r="AE80" s="231"/>
      <c r="AF80" s="142">
        <f t="shared" si="1"/>
        <v>0</v>
      </c>
      <c r="AG80" s="142"/>
      <c r="AH80" s="143"/>
    </row>
    <row r="81" spans="1:34" ht="17.25" customHeight="1" thickBot="1" x14ac:dyDescent="0.3">
      <c r="A81" s="135" t="s">
        <v>108</v>
      </c>
      <c r="B81" s="136"/>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7">
        <f>SUM(AF69:AH80)</f>
        <v>0</v>
      </c>
      <c r="AG81" s="136"/>
      <c r="AH81" s="138"/>
    </row>
    <row r="82" spans="1:34" x14ac:dyDescent="0.25">
      <c r="A82" s="139" t="s">
        <v>114</v>
      </c>
      <c r="B82" s="140"/>
      <c r="C82" s="140"/>
      <c r="D82" s="140"/>
      <c r="E82" s="140"/>
      <c r="F82" s="140"/>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1"/>
    </row>
    <row r="83" spans="1:34" x14ac:dyDescent="0.25">
      <c r="A83" s="128" t="s">
        <v>116</v>
      </c>
      <c r="B83" s="129"/>
      <c r="C83" s="129"/>
      <c r="D83" s="129"/>
      <c r="E83" s="129"/>
      <c r="F83" s="130"/>
      <c r="G83" s="128">
        <v>1</v>
      </c>
      <c r="H83" s="129"/>
      <c r="I83" s="129"/>
      <c r="J83" s="130"/>
      <c r="K83" s="128">
        <v>2</v>
      </c>
      <c r="L83" s="129"/>
      <c r="M83" s="129"/>
      <c r="N83" s="130"/>
      <c r="O83" s="128">
        <v>3</v>
      </c>
      <c r="P83" s="129"/>
      <c r="Q83" s="129"/>
      <c r="R83" s="130"/>
      <c r="S83" s="128">
        <v>4</v>
      </c>
      <c r="T83" s="129"/>
      <c r="U83" s="129"/>
      <c r="V83" s="130"/>
      <c r="W83" s="128">
        <v>5</v>
      </c>
      <c r="X83" s="129"/>
      <c r="Y83" s="129"/>
      <c r="Z83" s="130"/>
      <c r="AA83" s="128">
        <v>6</v>
      </c>
      <c r="AB83" s="129"/>
      <c r="AC83" s="129"/>
      <c r="AD83" s="130"/>
      <c r="AE83" s="134" t="s">
        <v>117</v>
      </c>
      <c r="AF83" s="134"/>
      <c r="AG83" s="134"/>
      <c r="AH83" s="134"/>
    </row>
    <row r="84" spans="1:34" x14ac:dyDescent="0.25">
      <c r="A84" s="131" t="s">
        <v>115</v>
      </c>
      <c r="B84" s="132"/>
      <c r="C84" s="132"/>
      <c r="D84" s="132"/>
      <c r="E84" s="132"/>
      <c r="F84" s="133"/>
      <c r="G84" s="235">
        <v>0</v>
      </c>
      <c r="H84" s="236"/>
      <c r="I84" s="236"/>
      <c r="J84" s="237"/>
      <c r="K84" s="235">
        <v>0</v>
      </c>
      <c r="L84" s="236"/>
      <c r="M84" s="236"/>
      <c r="N84" s="237"/>
      <c r="O84" s="235">
        <v>0</v>
      </c>
      <c r="P84" s="236"/>
      <c r="Q84" s="236"/>
      <c r="R84" s="237"/>
      <c r="S84" s="235">
        <v>0</v>
      </c>
      <c r="T84" s="236"/>
      <c r="U84" s="236"/>
      <c r="V84" s="237"/>
      <c r="W84" s="232"/>
      <c r="X84" s="233"/>
      <c r="Y84" s="233"/>
      <c r="Z84" s="234"/>
      <c r="AA84" s="232"/>
      <c r="AB84" s="233"/>
      <c r="AC84" s="233"/>
      <c r="AD84" s="234"/>
      <c r="AE84" s="134"/>
      <c r="AF84" s="134"/>
      <c r="AG84" s="134"/>
      <c r="AH84" s="134"/>
    </row>
    <row r="85" spans="1:34" x14ac:dyDescent="0.25">
      <c r="A85" s="128" t="s">
        <v>116</v>
      </c>
      <c r="B85" s="129"/>
      <c r="C85" s="129"/>
      <c r="D85" s="129"/>
      <c r="E85" s="129"/>
      <c r="F85" s="130"/>
      <c r="G85" s="128">
        <v>7</v>
      </c>
      <c r="H85" s="129"/>
      <c r="I85" s="129"/>
      <c r="J85" s="130"/>
      <c r="K85" s="128">
        <v>8</v>
      </c>
      <c r="L85" s="129"/>
      <c r="M85" s="129"/>
      <c r="N85" s="130"/>
      <c r="O85" s="128">
        <v>9</v>
      </c>
      <c r="P85" s="129"/>
      <c r="Q85" s="129"/>
      <c r="R85" s="130"/>
      <c r="S85" s="128">
        <v>10</v>
      </c>
      <c r="T85" s="129"/>
      <c r="U85" s="129"/>
      <c r="V85" s="130"/>
      <c r="W85" s="128">
        <v>11</v>
      </c>
      <c r="X85" s="129"/>
      <c r="Y85" s="129"/>
      <c r="Z85" s="130"/>
      <c r="AA85" s="128">
        <v>12</v>
      </c>
      <c r="AB85" s="129"/>
      <c r="AC85" s="129"/>
      <c r="AD85" s="130"/>
      <c r="AE85" s="134"/>
      <c r="AF85" s="134"/>
      <c r="AG85" s="134"/>
      <c r="AH85" s="134"/>
    </row>
    <row r="86" spans="1:34" x14ac:dyDescent="0.25">
      <c r="A86" s="131" t="s">
        <v>115</v>
      </c>
      <c r="B86" s="132"/>
      <c r="C86" s="132"/>
      <c r="D86" s="132"/>
      <c r="E86" s="132"/>
      <c r="F86" s="133"/>
      <c r="G86" s="232"/>
      <c r="H86" s="233"/>
      <c r="I86" s="233"/>
      <c r="J86" s="234"/>
      <c r="K86" s="232"/>
      <c r="L86" s="233"/>
      <c r="M86" s="233"/>
      <c r="N86" s="234"/>
      <c r="O86" s="232"/>
      <c r="P86" s="233"/>
      <c r="Q86" s="233"/>
      <c r="R86" s="234"/>
      <c r="S86" s="232"/>
      <c r="T86" s="233"/>
      <c r="U86" s="233"/>
      <c r="V86" s="234"/>
      <c r="W86" s="232"/>
      <c r="X86" s="233"/>
      <c r="Y86" s="233"/>
      <c r="Z86" s="234"/>
      <c r="AA86" s="232"/>
      <c r="AB86" s="233"/>
      <c r="AC86" s="233"/>
      <c r="AD86" s="234"/>
      <c r="AE86" s="118">
        <f>SUM(G84+K84+O84+S84+W84+AA84+G86+K86+O86+S86+W86+AA86)</f>
        <v>0</v>
      </c>
      <c r="AF86" s="119"/>
      <c r="AG86" s="119"/>
      <c r="AH86" s="119"/>
    </row>
    <row r="87" spans="1:34" ht="16.5" thickBot="1" x14ac:dyDescent="0.3"/>
    <row r="88" spans="1:34" x14ac:dyDescent="0.25">
      <c r="A88" s="120" t="s">
        <v>120</v>
      </c>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2"/>
    </row>
    <row r="89" spans="1:34" x14ac:dyDescent="0.25">
      <c r="A89" s="123" t="s">
        <v>118</v>
      </c>
      <c r="B89" s="124"/>
      <c r="C89" s="124"/>
      <c r="D89" s="124"/>
      <c r="E89" s="124"/>
      <c r="F89" s="124"/>
      <c r="G89" s="124"/>
      <c r="H89" s="124"/>
      <c r="I89" s="124"/>
      <c r="J89" s="124"/>
      <c r="K89" s="124"/>
      <c r="L89" s="124"/>
      <c r="M89" s="124"/>
      <c r="N89" s="124"/>
      <c r="O89" s="124"/>
      <c r="P89" s="124"/>
      <c r="Q89" s="125"/>
      <c r="R89" s="126" t="s">
        <v>119</v>
      </c>
      <c r="S89" s="124"/>
      <c r="T89" s="124"/>
      <c r="U89" s="124"/>
      <c r="V89" s="124"/>
      <c r="W89" s="124"/>
      <c r="X89" s="124"/>
      <c r="Y89" s="124"/>
      <c r="Z89" s="124"/>
      <c r="AA89" s="124"/>
      <c r="AB89" s="124"/>
      <c r="AC89" s="124"/>
      <c r="AD89" s="124"/>
      <c r="AE89" s="124"/>
      <c r="AF89" s="124"/>
      <c r="AG89" s="124"/>
      <c r="AH89" s="127"/>
    </row>
    <row r="90" spans="1:34" ht="16.5" thickBot="1" x14ac:dyDescent="0.3">
      <c r="A90" s="103" t="s">
        <v>143</v>
      </c>
      <c r="B90" s="104"/>
      <c r="C90" s="104"/>
      <c r="D90" s="104"/>
      <c r="E90" s="104"/>
      <c r="F90" s="104"/>
      <c r="G90" s="104"/>
      <c r="H90" s="104"/>
      <c r="I90" s="104"/>
      <c r="J90" s="104"/>
      <c r="K90" s="104"/>
      <c r="L90" s="104"/>
      <c r="M90" s="104"/>
      <c r="N90" s="104"/>
      <c r="O90" s="104"/>
      <c r="P90" s="104"/>
      <c r="Q90" s="105"/>
      <c r="R90" s="106" t="s">
        <v>144</v>
      </c>
      <c r="S90" s="104"/>
      <c r="T90" s="104"/>
      <c r="U90" s="104"/>
      <c r="V90" s="104"/>
      <c r="W90" s="104"/>
      <c r="X90" s="104"/>
      <c r="Y90" s="104"/>
      <c r="Z90" s="104"/>
      <c r="AA90" s="104"/>
      <c r="AB90" s="104"/>
      <c r="AC90" s="104"/>
      <c r="AD90" s="104"/>
      <c r="AE90" s="104"/>
      <c r="AF90" s="104"/>
      <c r="AG90" s="104"/>
      <c r="AH90" s="107"/>
    </row>
    <row r="91" spans="1:34" ht="16.5" thickBot="1" x14ac:dyDescent="0.3"/>
    <row r="92" spans="1:34" x14ac:dyDescent="0.25">
      <c r="A92" s="108" t="s">
        <v>121</v>
      </c>
      <c r="B92" s="109"/>
      <c r="C92" s="109"/>
      <c r="D92" s="109"/>
      <c r="E92" s="109"/>
      <c r="F92" s="109"/>
      <c r="G92" s="109"/>
      <c r="H92" s="109"/>
      <c r="I92" s="109"/>
      <c r="J92" s="109"/>
      <c r="K92" s="109"/>
      <c r="L92" s="109"/>
      <c r="M92" s="109"/>
      <c r="N92" s="109"/>
      <c r="O92" s="109"/>
      <c r="P92" s="109"/>
      <c r="Q92" s="109"/>
      <c r="R92" s="109"/>
      <c r="S92" s="109"/>
      <c r="T92" s="109"/>
      <c r="U92" s="109"/>
      <c r="V92" s="109"/>
      <c r="W92" s="109"/>
      <c r="X92" s="109"/>
      <c r="Y92" s="109"/>
      <c r="Z92" s="109"/>
      <c r="AA92" s="109"/>
      <c r="AB92" s="109"/>
      <c r="AC92" s="109"/>
      <c r="AD92" s="109"/>
      <c r="AE92" s="109"/>
      <c r="AF92" s="109"/>
      <c r="AG92" s="109"/>
      <c r="AH92" s="110"/>
    </row>
    <row r="93" spans="1:34" x14ac:dyDescent="0.25">
      <c r="A93" s="111" t="s">
        <v>147</v>
      </c>
      <c r="B93" s="112"/>
      <c r="C93" s="112"/>
      <c r="D93" s="112"/>
      <c r="E93" s="112"/>
      <c r="F93" s="112"/>
      <c r="G93" s="112"/>
      <c r="H93" s="112"/>
      <c r="I93" s="112"/>
      <c r="J93" s="112"/>
      <c r="K93" s="112"/>
      <c r="L93" s="112"/>
      <c r="M93" s="112"/>
      <c r="N93" s="112"/>
      <c r="O93" s="112"/>
      <c r="P93" s="112"/>
      <c r="Q93" s="112"/>
      <c r="R93" s="112"/>
      <c r="S93" s="112"/>
      <c r="T93" s="112"/>
      <c r="U93" s="112"/>
      <c r="V93" s="112"/>
      <c r="W93" s="112"/>
      <c r="X93" s="112"/>
      <c r="Y93" s="112"/>
      <c r="Z93" s="112"/>
      <c r="AA93" s="112"/>
      <c r="AB93" s="112"/>
      <c r="AC93" s="112"/>
      <c r="AD93" s="112"/>
      <c r="AE93" s="112"/>
      <c r="AF93" s="112"/>
      <c r="AG93" s="112"/>
      <c r="AH93" s="113"/>
    </row>
    <row r="94" spans="1:34" x14ac:dyDescent="0.25">
      <c r="A94" s="13"/>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5"/>
    </row>
    <row r="95" spans="1:34" x14ac:dyDescent="0.25">
      <c r="A95" s="13"/>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5"/>
    </row>
    <row r="96" spans="1:34" x14ac:dyDescent="0.25">
      <c r="A96" s="114" t="s">
        <v>37</v>
      </c>
      <c r="B96" s="115"/>
      <c r="C96" s="115"/>
      <c r="D96" s="115"/>
      <c r="E96" s="115"/>
      <c r="F96" s="115"/>
      <c r="G96" s="115"/>
      <c r="H96" s="115"/>
      <c r="I96" s="115"/>
      <c r="J96" s="115"/>
      <c r="K96" s="115"/>
      <c r="L96" s="115"/>
      <c r="M96" s="115"/>
      <c r="N96" s="115"/>
      <c r="O96" s="115"/>
      <c r="P96" s="115"/>
      <c r="Q96" s="115"/>
      <c r="R96" s="116">
        <f ca="1">TODAY()</f>
        <v>42852</v>
      </c>
      <c r="S96" s="116"/>
      <c r="T96" s="116"/>
      <c r="U96" s="116"/>
      <c r="V96" s="116"/>
      <c r="W96" s="116"/>
      <c r="X96" s="116"/>
      <c r="Y96" s="116"/>
      <c r="Z96" s="116"/>
      <c r="AA96" s="116"/>
      <c r="AB96" s="116"/>
      <c r="AC96" s="116"/>
      <c r="AD96" s="116"/>
      <c r="AE96" s="116"/>
      <c r="AF96" s="116"/>
      <c r="AG96" s="116"/>
      <c r="AH96" s="117"/>
    </row>
    <row r="97" spans="1:34" x14ac:dyDescent="0.25">
      <c r="A97" s="13"/>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5"/>
    </row>
    <row r="98" spans="1:34" x14ac:dyDescent="0.25">
      <c r="A98" s="13"/>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5"/>
    </row>
    <row r="99" spans="1:34" x14ac:dyDescent="0.25">
      <c r="A99" s="13"/>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5"/>
    </row>
    <row r="100" spans="1:34" x14ac:dyDescent="0.25">
      <c r="A100" s="13"/>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5"/>
    </row>
    <row r="101" spans="1:34" x14ac:dyDescent="0.25">
      <c r="A101" s="13"/>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5"/>
    </row>
    <row r="102" spans="1:34" x14ac:dyDescent="0.25">
      <c r="A102" s="97">
        <f>(Entrada!B16)</f>
        <v>0</v>
      </c>
      <c r="B102" s="98"/>
      <c r="C102" s="98"/>
      <c r="D102" s="98"/>
      <c r="E102" s="98"/>
      <c r="F102" s="98"/>
      <c r="G102" s="98"/>
      <c r="H102" s="98"/>
      <c r="I102" s="98"/>
      <c r="J102" s="98"/>
      <c r="K102" s="98"/>
      <c r="L102" s="98"/>
      <c r="M102" s="98"/>
      <c r="N102" s="98"/>
      <c r="O102" s="98"/>
      <c r="P102" s="98"/>
      <c r="Q102" s="98"/>
      <c r="R102" s="98"/>
      <c r="S102" s="98"/>
      <c r="T102" s="98"/>
      <c r="U102" s="98"/>
      <c r="V102" s="98"/>
      <c r="W102" s="98"/>
      <c r="X102" s="98"/>
      <c r="Y102" s="98"/>
      <c r="Z102" s="98"/>
      <c r="AA102" s="98"/>
      <c r="AB102" s="98"/>
      <c r="AC102" s="98"/>
      <c r="AD102" s="98"/>
      <c r="AE102" s="98"/>
      <c r="AF102" s="98"/>
      <c r="AG102" s="98"/>
      <c r="AH102" s="99"/>
    </row>
    <row r="103" spans="1:34" ht="16.5" thickBot="1" x14ac:dyDescent="0.3">
      <c r="A103" s="100" t="str">
        <f>CONCATENATE(Entrada!B17," do(a) ",Entrada!B4)</f>
        <v xml:space="preserve"> do(a) Fundação Santarritense de Saúde e Assistência Social</v>
      </c>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2"/>
    </row>
  </sheetData>
  <sheetProtection algorithmName="SHA-512" hashValue="9zW5iTdBBzU+KL47JIOQlg779nvmCpscJ8VUDTbK5LhmGks5kst7pTrOMm2fw+GwaLQ2xmtENZMYKhy+GV7TOQ==" saltValue="PbMYWL3Z6rAHQGw2vGeOJw==" spinCount="100000" sheet="1" formatCells="0" formatColumns="0" formatRows="0" insertColumns="0" insertRows="0" insertHyperlinks="0" deleteColumns="0" deleteRows="0" sort="0" autoFilter="0" pivotTables="0"/>
  <protectedRanges>
    <protectedRange sqref="A16 A23 A18:A20 C27 B30:AH32 C37 B40:AH42 C43 B46:AH48 I53 G84 K84 O84 S84 W84 AA84 AA86 W86 S86 O86 K86 G86 A90 R90 B57:AE80" name="Intervalo3"/>
    <protectedRange sqref="A9" name="Intervalo1"/>
    <protectedRange sqref="A13" name="Intervalo2"/>
  </protectedRanges>
  <mergeCells count="31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69:X69"/>
    <mergeCell ref="Y69:Z69"/>
    <mergeCell ref="AA69:AB69"/>
    <mergeCell ref="AC69:AE69"/>
    <mergeCell ref="AF69:AH69"/>
    <mergeCell ref="B70:X70"/>
    <mergeCell ref="Y70:Z70"/>
    <mergeCell ref="AA70:AB70"/>
    <mergeCell ref="AC70:AE70"/>
    <mergeCell ref="AF70:AH70"/>
    <mergeCell ref="B71:X71"/>
    <mergeCell ref="Y71:Z71"/>
    <mergeCell ref="AA71:AB71"/>
    <mergeCell ref="AC71:AE71"/>
    <mergeCell ref="AF71:AH71"/>
    <mergeCell ref="B72:X72"/>
    <mergeCell ref="Y72:Z72"/>
    <mergeCell ref="AA72:AB72"/>
    <mergeCell ref="AC72:AE72"/>
    <mergeCell ref="AF72:AH72"/>
    <mergeCell ref="B73:X73"/>
    <mergeCell ref="Y73:Z73"/>
    <mergeCell ref="AA73:AB73"/>
    <mergeCell ref="AC73:AE73"/>
    <mergeCell ref="AF73:AH73"/>
    <mergeCell ref="B74:X74"/>
    <mergeCell ref="Y74:Z74"/>
    <mergeCell ref="AA74:AB74"/>
    <mergeCell ref="AC74:AE74"/>
    <mergeCell ref="AF74:AH74"/>
    <mergeCell ref="B75:X75"/>
    <mergeCell ref="Y75:Z75"/>
    <mergeCell ref="AA75:AB75"/>
    <mergeCell ref="AC75:AE75"/>
    <mergeCell ref="AF75:AH75"/>
    <mergeCell ref="B76:X76"/>
    <mergeCell ref="Y76:Z76"/>
    <mergeCell ref="AA76:AB76"/>
    <mergeCell ref="AC76:AE76"/>
    <mergeCell ref="AF76:AH76"/>
    <mergeCell ref="B77:X77"/>
    <mergeCell ref="Y77:Z77"/>
    <mergeCell ref="AA77:AB77"/>
    <mergeCell ref="AC77:AE77"/>
    <mergeCell ref="AF77:AH77"/>
    <mergeCell ref="B78:X78"/>
    <mergeCell ref="Y78:Z78"/>
    <mergeCell ref="AA78:AB78"/>
    <mergeCell ref="AC78:AE78"/>
    <mergeCell ref="AF78:AH78"/>
    <mergeCell ref="B79:X79"/>
    <mergeCell ref="Y79:Z79"/>
    <mergeCell ref="AA79:AB79"/>
    <mergeCell ref="AC79:AE79"/>
    <mergeCell ref="AF79:AH79"/>
    <mergeCell ref="B80:X80"/>
    <mergeCell ref="Y80:Z80"/>
    <mergeCell ref="AA80:AB80"/>
    <mergeCell ref="AC80:AE80"/>
    <mergeCell ref="AF80:AH80"/>
    <mergeCell ref="A81:AE81"/>
    <mergeCell ref="AF81:AH81"/>
    <mergeCell ref="A82:AH82"/>
    <mergeCell ref="A83:F83"/>
    <mergeCell ref="G83:J83"/>
    <mergeCell ref="K83:N83"/>
    <mergeCell ref="O83:R83"/>
    <mergeCell ref="S83:V83"/>
    <mergeCell ref="W83:Z83"/>
    <mergeCell ref="AA83:AD83"/>
    <mergeCell ref="AE83:AH85"/>
    <mergeCell ref="A84:F84"/>
    <mergeCell ref="G84:J84"/>
    <mergeCell ref="K84:N84"/>
    <mergeCell ref="O84:R84"/>
    <mergeCell ref="S84:V84"/>
    <mergeCell ref="W84:Z84"/>
    <mergeCell ref="AA84:AD84"/>
    <mergeCell ref="A85:F85"/>
    <mergeCell ref="G85:J85"/>
    <mergeCell ref="K85:N85"/>
    <mergeCell ref="O85:R85"/>
    <mergeCell ref="S85:V85"/>
    <mergeCell ref="W85:Z85"/>
    <mergeCell ref="AA85:AD85"/>
    <mergeCell ref="A86:F86"/>
    <mergeCell ref="G86:J86"/>
    <mergeCell ref="K86:N86"/>
    <mergeCell ref="O86:R86"/>
    <mergeCell ref="S86:V86"/>
    <mergeCell ref="A102:AH102"/>
    <mergeCell ref="A103:AH103"/>
    <mergeCell ref="A90:Q90"/>
    <mergeCell ref="R90:AH90"/>
    <mergeCell ref="A92:AH92"/>
    <mergeCell ref="A93:AH93"/>
    <mergeCell ref="A96:Q96"/>
    <mergeCell ref="R96:AH96"/>
    <mergeCell ref="W86:Z86"/>
    <mergeCell ref="AA86:AD86"/>
    <mergeCell ref="AE86:AH86"/>
    <mergeCell ref="A88:AH88"/>
    <mergeCell ref="A89:Q89"/>
    <mergeCell ref="R89:AH89"/>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Controle Interno</cp:lastModifiedBy>
  <cp:lastPrinted>2017-04-27T15:54:03Z</cp:lastPrinted>
  <dcterms:created xsi:type="dcterms:W3CDTF">2017-03-14T17:02:58Z</dcterms:created>
  <dcterms:modified xsi:type="dcterms:W3CDTF">2017-04-27T15:56:08Z</dcterms:modified>
</cp:coreProperties>
</file>