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0" i="17" l="1"/>
  <c r="AE38" i="17"/>
  <c r="AE39" i="17"/>
  <c r="AE37" i="17"/>
  <c r="AE36" i="17"/>
  <c r="AE35" i="17"/>
  <c r="AE34" i="17"/>
  <c r="AE33" i="17"/>
  <c r="AE32" i="17"/>
  <c r="AE12" i="17" l="1"/>
  <c r="AE31" i="17"/>
  <c r="AE30" i="17"/>
  <c r="AE29" i="17"/>
  <c r="AE28" i="17"/>
  <c r="AE27" i="17"/>
  <c r="AE26" i="17" l="1"/>
  <c r="AE25" i="17"/>
  <c r="AE24" i="17"/>
  <c r="AE23" i="17"/>
  <c r="AE16" i="17"/>
  <c r="AE15" i="17"/>
  <c r="AE14" i="17"/>
  <c r="AE13" i="17"/>
  <c r="AE11" i="17"/>
  <c r="AE22" i="17" l="1"/>
  <c r="AE21" i="17"/>
  <c r="AE20" i="17"/>
  <c r="AE17" i="17" l="1"/>
  <c r="AE18" i="17"/>
  <c r="AE19" i="17"/>
  <c r="R82" i="17" l="1"/>
  <c r="J40" i="17"/>
  <c r="AE41" i="17" l="1"/>
  <c r="AF74" i="17" l="1"/>
</calcChain>
</file>

<file path=xl/sharedStrings.xml><?xml version="1.0" encoding="utf-8"?>
<sst xmlns="http://schemas.openxmlformats.org/spreadsheetml/2006/main" count="121" uniqueCount="96">
  <si>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</si>
  <si>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</si>
  <si>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</si>
  <si>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</si>
  <si>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</si>
  <si>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</si>
  <si>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</si>
  <si>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</si>
  <si>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</si>
  <si>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</si>
  <si>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</si>
  <si>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</si>
  <si>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</si>
  <si>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</si>
  <si>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</si>
  <si>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</si>
  <si>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</si>
  <si>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</si>
  <si>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</si>
  <si>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</si>
  <si>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</si>
  <si>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</si>
  <si>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</si>
  <si>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</si>
  <si>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</si>
  <si>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</si>
  <si>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</si>
  <si>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</si>
  <si>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</si>
  <si>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</si>
  <si>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</si>
  <si>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</si>
  <si>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</si>
  <si>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</si>
  <si>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</si>
  <si>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</si>
  <si>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</si>
  <si>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</si>
  <si>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</si>
  <si>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</si>
  <si>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</si>
  <si>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</si>
  <si>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</si>
  <si>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</si>
  <si>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</si>
  <si>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</si>
  <si>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</si>
  <si>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</si>
  <si>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</si>
  <si>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</si>
  <si>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</si>
  <si>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</si>
  <si>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</si>
  <si>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</si>
  <si>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metro</t>
  </si>
  <si>
    <t>kg</t>
  </si>
  <si>
    <t>pacote</t>
  </si>
  <si>
    <t>lata</t>
  </si>
  <si>
    <t>Associação Artística, Recreativa e Cultural Bloco dos Democráticos</t>
  </si>
  <si>
    <t>21.415.507/0001-80</t>
  </si>
  <si>
    <t>018/2019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</si>
  <si>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018/2019</t>
    </r>
    <r>
      <rPr>
        <sz val="12"/>
        <color theme="1"/>
        <rFont val="Times New Roman"/>
        <family val="1"/>
      </rPr>
      <t>.</t>
    </r>
  </si>
  <si>
    <t>Gustavo Gomes Carneiro</t>
  </si>
  <si>
    <t>Veludo comum</t>
  </si>
  <si>
    <t>Galão metálico</t>
  </si>
  <si>
    <t>Paetê sextavado</t>
  </si>
  <si>
    <t>Pedra acrílica</t>
  </si>
  <si>
    <t>Tecidos diversos</t>
  </si>
  <si>
    <t>Cola quente</t>
  </si>
  <si>
    <t>Pistola para cola</t>
  </si>
  <si>
    <t>Plumas</t>
  </si>
  <si>
    <t>Galão ráfia</t>
  </si>
  <si>
    <t>Pompom</t>
  </si>
  <si>
    <t xml:space="preserve">Prestação de serviços </t>
  </si>
  <si>
    <t>Sv.</t>
  </si>
  <si>
    <t>peça</t>
  </si>
  <si>
    <t>Tábua 30 x 2</t>
  </si>
  <si>
    <t>Sarrafos</t>
  </si>
  <si>
    <t>Cola branca</t>
  </si>
  <si>
    <t>Metalon</t>
  </si>
  <si>
    <t>Parafusos</t>
  </si>
  <si>
    <t>Solda para ferro</t>
  </si>
  <si>
    <t>Madeira para tapume</t>
  </si>
  <si>
    <t>galão</t>
  </si>
  <si>
    <t>Massa corrida</t>
  </si>
  <si>
    <t>Tinta suvinil</t>
  </si>
  <si>
    <t>Thiner</t>
  </si>
  <si>
    <t>Pincéis</t>
  </si>
  <si>
    <t>Lixas diversas</t>
  </si>
  <si>
    <t>Cola amarela</t>
  </si>
  <si>
    <t>Cartolina padrão</t>
  </si>
  <si>
    <t>Papel kraft</t>
  </si>
  <si>
    <t>Impressão colorida de pinturas</t>
  </si>
  <si>
    <t>Aluguel de 4 grupos geradores de energia elétrica</t>
  </si>
  <si>
    <t>Aluguel de iluminação cênica especial e confecção de alegorias</t>
  </si>
  <si>
    <t>Edson Duarte Vilela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</si>
</sst>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1" xfId="1" applyFont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7"/>
  <sheetViews>
    <sheetView tabSelected="1" topLeftCell="A38" workbookViewId="0">
      <selection activeCell="A43" sqref="A43:AH4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0" t="s">
        <v>0</v>
      </c>
      <c r="V4" s="51"/>
      <c r="W4" s="51"/>
      <c r="X4" s="51"/>
      <c r="Y4" s="51"/>
      <c r="Z4" s="51"/>
      <c r="AA4" s="5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3" t="s">
        <v>59</v>
      </c>
      <c r="V5" s="54"/>
      <c r="W5" s="54"/>
      <c r="X5" s="54"/>
      <c r="Y5" s="54"/>
      <c r="Z5" s="54"/>
      <c r="AA5" s="55"/>
      <c r="AB5" s="53" t="s">
        <v>60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0" t="s">
        <v>15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2">
        <v>0</v>
      </c>
      <c r="AE8" s="62"/>
      <c r="AF8" s="62"/>
      <c r="AG8" s="62"/>
      <c r="AH8" s="63"/>
    </row>
    <row r="9" spans="1:34" ht="18.75" customHeight="1" x14ac:dyDescent="0.25">
      <c r="A9" s="83" t="s">
        <v>16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  <c r="N9" s="86" t="s">
        <v>53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8"/>
    </row>
    <row r="10" spans="1:34" ht="18.75" customHeight="1" x14ac:dyDescent="0.25">
      <c r="A10" s="64" t="s">
        <v>18</v>
      </c>
      <c r="B10" s="65"/>
      <c r="C10" s="65"/>
      <c r="D10" s="65"/>
      <c r="E10" s="65"/>
      <c r="F10" s="65"/>
      <c r="G10" s="65"/>
      <c r="H10" s="65"/>
      <c r="I10" s="65"/>
      <c r="J10" s="65" t="s">
        <v>8</v>
      </c>
      <c r="K10" s="65"/>
      <c r="L10" s="65"/>
      <c r="M10" s="66"/>
      <c r="N10" s="2" t="s">
        <v>4</v>
      </c>
      <c r="O10" s="67" t="s">
        <v>18</v>
      </c>
      <c r="P10" s="67"/>
      <c r="Q10" s="67"/>
      <c r="R10" s="67"/>
      <c r="S10" s="67"/>
      <c r="T10" s="67"/>
      <c r="U10" s="67"/>
      <c r="V10" s="67"/>
      <c r="W10" s="67" t="s">
        <v>21</v>
      </c>
      <c r="X10" s="67"/>
      <c r="Y10" s="67" t="s">
        <v>6</v>
      </c>
      <c r="Z10" s="67"/>
      <c r="AA10" s="67" t="s">
        <v>20</v>
      </c>
      <c r="AB10" s="67"/>
      <c r="AC10" s="67"/>
      <c r="AD10" s="67"/>
      <c r="AE10" s="67" t="s">
        <v>19</v>
      </c>
      <c r="AF10" s="67"/>
      <c r="AG10" s="67"/>
      <c r="AH10" s="68"/>
    </row>
    <row r="11" spans="1:34" x14ac:dyDescent="0.25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23">
        <v>80000</v>
      </c>
      <c r="K11" s="24"/>
      <c r="L11" s="24"/>
      <c r="M11" s="25"/>
      <c r="N11" s="2">
        <v>1</v>
      </c>
      <c r="O11" s="26" t="s">
        <v>73</v>
      </c>
      <c r="P11" s="26"/>
      <c r="Q11" s="26"/>
      <c r="R11" s="26"/>
      <c r="S11" s="26"/>
      <c r="T11" s="26"/>
      <c r="U11" s="26"/>
      <c r="V11" s="26"/>
      <c r="W11" s="27" t="s">
        <v>74</v>
      </c>
      <c r="X11" s="27"/>
      <c r="Y11" s="28">
        <v>10</v>
      </c>
      <c r="Z11" s="28"/>
      <c r="AA11" s="29">
        <v>2800</v>
      </c>
      <c r="AB11" s="29"/>
      <c r="AC11" s="29"/>
      <c r="AD11" s="29"/>
      <c r="AE11" s="30">
        <f t="shared" ref="AE11:AE13" si="0">IF(Y11&lt;=0," ",SUM(Y11*AA11))</f>
        <v>28000</v>
      </c>
      <c r="AF11" s="30"/>
      <c r="AG11" s="30"/>
      <c r="AH11" s="31"/>
    </row>
    <row r="12" spans="1:34" ht="15.75" customHeight="1" x14ac:dyDescent="0.25">
      <c r="A12" s="21" t="s">
        <v>13</v>
      </c>
      <c r="B12" s="22"/>
      <c r="C12" s="22"/>
      <c r="D12" s="22"/>
      <c r="E12" s="22"/>
      <c r="F12" s="22"/>
      <c r="G12" s="22"/>
      <c r="H12" s="22"/>
      <c r="I12" s="22"/>
      <c r="J12" s="32"/>
      <c r="K12" s="32"/>
      <c r="L12" s="32"/>
      <c r="M12" s="33"/>
      <c r="N12" s="2">
        <v>2</v>
      </c>
      <c r="O12" s="26" t="s">
        <v>63</v>
      </c>
      <c r="P12" s="26"/>
      <c r="Q12" s="26"/>
      <c r="R12" s="26"/>
      <c r="S12" s="26"/>
      <c r="T12" s="26"/>
      <c r="U12" s="26"/>
      <c r="V12" s="26"/>
      <c r="W12" s="27" t="s">
        <v>54</v>
      </c>
      <c r="X12" s="27"/>
      <c r="Y12" s="28">
        <v>100</v>
      </c>
      <c r="Z12" s="28"/>
      <c r="AA12" s="29">
        <v>22.5</v>
      </c>
      <c r="AB12" s="29"/>
      <c r="AC12" s="29"/>
      <c r="AD12" s="29"/>
      <c r="AE12" s="30">
        <f>Y12*AA12</f>
        <v>2250</v>
      </c>
      <c r="AF12" s="30"/>
      <c r="AG12" s="30"/>
      <c r="AH12" s="31"/>
    </row>
    <row r="13" spans="1:34" ht="15.75" customHeight="1" x14ac:dyDescent="0.25">
      <c r="A13" s="21" t="s">
        <v>14</v>
      </c>
      <c r="B13" s="22"/>
      <c r="C13" s="22"/>
      <c r="D13" s="22"/>
      <c r="E13" s="22"/>
      <c r="F13" s="22"/>
      <c r="G13" s="22"/>
      <c r="H13" s="22"/>
      <c r="I13" s="22"/>
      <c r="J13" s="32"/>
      <c r="K13" s="32"/>
      <c r="L13" s="32"/>
      <c r="M13" s="33"/>
      <c r="N13" s="2">
        <v>3</v>
      </c>
      <c r="O13" s="34" t="s">
        <v>64</v>
      </c>
      <c r="P13" s="35"/>
      <c r="Q13" s="35"/>
      <c r="R13" s="35"/>
      <c r="S13" s="35"/>
      <c r="T13" s="35"/>
      <c r="U13" s="35"/>
      <c r="V13" s="36"/>
      <c r="W13" s="27" t="s">
        <v>75</v>
      </c>
      <c r="X13" s="27"/>
      <c r="Y13" s="28">
        <v>20</v>
      </c>
      <c r="Z13" s="28"/>
      <c r="AA13" s="29">
        <v>28.6</v>
      </c>
      <c r="AB13" s="29"/>
      <c r="AC13" s="29"/>
      <c r="AD13" s="29"/>
      <c r="AE13" s="30">
        <f t="shared" si="0"/>
        <v>572</v>
      </c>
      <c r="AF13" s="30"/>
      <c r="AG13" s="30"/>
      <c r="AH13" s="31"/>
    </row>
    <row r="14" spans="1:34" ht="15.75" customHeight="1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3"/>
      <c r="K14" s="24"/>
      <c r="L14" s="24"/>
      <c r="M14" s="25"/>
      <c r="N14" s="2">
        <v>4</v>
      </c>
      <c r="O14" s="26" t="s">
        <v>65</v>
      </c>
      <c r="P14" s="26"/>
      <c r="Q14" s="26"/>
      <c r="R14" s="26"/>
      <c r="S14" s="26"/>
      <c r="T14" s="26"/>
      <c r="U14" s="26"/>
      <c r="V14" s="26"/>
      <c r="W14" s="27" t="s">
        <v>75</v>
      </c>
      <c r="X14" s="27"/>
      <c r="Y14" s="28">
        <v>100</v>
      </c>
      <c r="Z14" s="28"/>
      <c r="AA14" s="29">
        <v>16.739999999999998</v>
      </c>
      <c r="AB14" s="29"/>
      <c r="AC14" s="29"/>
      <c r="AD14" s="29"/>
      <c r="AE14" s="30">
        <f t="shared" ref="AE14:AE16" si="1">IF(Y14&lt;=0," ",SUM(Y14*AA14))</f>
        <v>1673.9999999999998</v>
      </c>
      <c r="AF14" s="30"/>
      <c r="AG14" s="30"/>
      <c r="AH14" s="31"/>
    </row>
    <row r="15" spans="1:34" ht="15.7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32"/>
      <c r="K15" s="32"/>
      <c r="L15" s="32"/>
      <c r="M15" s="33"/>
      <c r="N15" s="2">
        <v>5</v>
      </c>
      <c r="O15" s="26" t="s">
        <v>66</v>
      </c>
      <c r="P15" s="26"/>
      <c r="Q15" s="26"/>
      <c r="R15" s="26"/>
      <c r="S15" s="26"/>
      <c r="T15" s="26"/>
      <c r="U15" s="26"/>
      <c r="V15" s="26"/>
      <c r="W15" s="27" t="s">
        <v>56</v>
      </c>
      <c r="X15" s="27"/>
      <c r="Y15" s="28">
        <v>25</v>
      </c>
      <c r="Z15" s="28"/>
      <c r="AA15" s="29">
        <v>28</v>
      </c>
      <c r="AB15" s="29"/>
      <c r="AC15" s="29"/>
      <c r="AD15" s="29"/>
      <c r="AE15" s="30">
        <f t="shared" si="1"/>
        <v>700</v>
      </c>
      <c r="AF15" s="30"/>
      <c r="AG15" s="30"/>
      <c r="AH15" s="31"/>
    </row>
    <row r="16" spans="1:34" ht="15.75" customHeight="1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32"/>
      <c r="K16" s="32"/>
      <c r="L16" s="32"/>
      <c r="M16" s="33"/>
      <c r="N16" s="2">
        <v>6</v>
      </c>
      <c r="O16" s="34" t="s">
        <v>67</v>
      </c>
      <c r="P16" s="35"/>
      <c r="Q16" s="35"/>
      <c r="R16" s="35"/>
      <c r="S16" s="35"/>
      <c r="T16" s="35"/>
      <c r="U16" s="35"/>
      <c r="V16" s="36"/>
      <c r="W16" s="27" t="s">
        <v>54</v>
      </c>
      <c r="X16" s="27"/>
      <c r="Y16" s="28">
        <v>150</v>
      </c>
      <c r="Z16" s="28"/>
      <c r="AA16" s="29">
        <v>19.899999999999999</v>
      </c>
      <c r="AB16" s="29"/>
      <c r="AC16" s="29"/>
      <c r="AD16" s="29"/>
      <c r="AE16" s="30">
        <f t="shared" si="1"/>
        <v>2985</v>
      </c>
      <c r="AF16" s="30"/>
      <c r="AG16" s="30"/>
      <c r="AH16" s="31"/>
    </row>
    <row r="17" spans="1:34" ht="15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3"/>
      <c r="K17" s="24"/>
      <c r="L17" s="24"/>
      <c r="M17" s="25"/>
      <c r="N17" s="2">
        <v>7</v>
      </c>
      <c r="O17" s="26" t="s">
        <v>68</v>
      </c>
      <c r="P17" s="26"/>
      <c r="Q17" s="26"/>
      <c r="R17" s="26"/>
      <c r="S17" s="26"/>
      <c r="T17" s="26"/>
      <c r="U17" s="26"/>
      <c r="V17" s="26"/>
      <c r="W17" s="27" t="s">
        <v>55</v>
      </c>
      <c r="X17" s="27"/>
      <c r="Y17" s="28">
        <v>50</v>
      </c>
      <c r="Z17" s="28"/>
      <c r="AA17" s="29">
        <v>35.15</v>
      </c>
      <c r="AB17" s="29"/>
      <c r="AC17" s="29"/>
      <c r="AD17" s="29"/>
      <c r="AE17" s="30">
        <f t="shared" ref="AE17:AE19" si="2">IF(Y17&lt;=0," ",SUM(Y17*AA17))</f>
        <v>1757.5</v>
      </c>
      <c r="AF17" s="30"/>
      <c r="AG17" s="30"/>
      <c r="AH17" s="31"/>
    </row>
    <row r="18" spans="1:34" ht="15.75" customHeight="1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32"/>
      <c r="K18" s="32"/>
      <c r="L18" s="32"/>
      <c r="M18" s="33"/>
      <c r="N18" s="2">
        <v>8</v>
      </c>
      <c r="O18" s="26" t="s">
        <v>69</v>
      </c>
      <c r="P18" s="26"/>
      <c r="Q18" s="26"/>
      <c r="R18" s="26"/>
      <c r="S18" s="26"/>
      <c r="T18" s="26"/>
      <c r="U18" s="26"/>
      <c r="V18" s="26"/>
      <c r="W18" s="27" t="s">
        <v>75</v>
      </c>
      <c r="X18" s="27"/>
      <c r="Y18" s="28">
        <v>10</v>
      </c>
      <c r="Z18" s="28"/>
      <c r="AA18" s="29">
        <v>28</v>
      </c>
      <c r="AB18" s="29"/>
      <c r="AC18" s="29"/>
      <c r="AD18" s="29"/>
      <c r="AE18" s="30">
        <f t="shared" si="2"/>
        <v>280</v>
      </c>
      <c r="AF18" s="30"/>
      <c r="AG18" s="30"/>
      <c r="AH18" s="31"/>
    </row>
    <row r="19" spans="1:34" ht="15.75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32"/>
      <c r="K19" s="32"/>
      <c r="L19" s="32"/>
      <c r="M19" s="33"/>
      <c r="N19" s="2">
        <v>9</v>
      </c>
      <c r="O19" s="34" t="s">
        <v>70</v>
      </c>
      <c r="P19" s="35"/>
      <c r="Q19" s="35"/>
      <c r="R19" s="35"/>
      <c r="S19" s="35"/>
      <c r="T19" s="35"/>
      <c r="U19" s="35"/>
      <c r="V19" s="36"/>
      <c r="W19" s="27" t="s">
        <v>55</v>
      </c>
      <c r="X19" s="27"/>
      <c r="Y19" s="28">
        <v>3</v>
      </c>
      <c r="Z19" s="28"/>
      <c r="AA19" s="29">
        <v>1500</v>
      </c>
      <c r="AB19" s="29"/>
      <c r="AC19" s="29"/>
      <c r="AD19" s="29"/>
      <c r="AE19" s="30">
        <f t="shared" si="2"/>
        <v>4500</v>
      </c>
      <c r="AF19" s="30"/>
      <c r="AG19" s="30"/>
      <c r="AH19" s="31"/>
    </row>
    <row r="20" spans="1:34" ht="15.75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  <c r="K20" s="24"/>
      <c r="L20" s="24"/>
      <c r="M20" s="25"/>
      <c r="N20" s="2">
        <v>10</v>
      </c>
      <c r="O20" s="26" t="s">
        <v>71</v>
      </c>
      <c r="P20" s="26"/>
      <c r="Q20" s="26"/>
      <c r="R20" s="26"/>
      <c r="S20" s="26"/>
      <c r="T20" s="26"/>
      <c r="U20" s="26"/>
      <c r="V20" s="26"/>
      <c r="W20" s="27" t="s">
        <v>75</v>
      </c>
      <c r="X20" s="27"/>
      <c r="Y20" s="28">
        <v>200</v>
      </c>
      <c r="Z20" s="28"/>
      <c r="AA20" s="29">
        <v>10</v>
      </c>
      <c r="AB20" s="29"/>
      <c r="AC20" s="29"/>
      <c r="AD20" s="29"/>
      <c r="AE20" s="30">
        <f t="shared" ref="AE20:AE25" si="3">IF(Y20&lt;=0," ",SUM(Y20*AA20))</f>
        <v>2000</v>
      </c>
      <c r="AF20" s="30"/>
      <c r="AG20" s="30"/>
      <c r="AH20" s="31"/>
    </row>
    <row r="21" spans="1:34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32"/>
      <c r="K21" s="32"/>
      <c r="L21" s="32"/>
      <c r="M21" s="33"/>
      <c r="N21" s="2">
        <v>11</v>
      </c>
      <c r="O21" s="26" t="s">
        <v>72</v>
      </c>
      <c r="P21" s="26"/>
      <c r="Q21" s="26"/>
      <c r="R21" s="26"/>
      <c r="S21" s="26"/>
      <c r="T21" s="26"/>
      <c r="U21" s="26"/>
      <c r="V21" s="26"/>
      <c r="W21" s="27" t="s">
        <v>75</v>
      </c>
      <c r="X21" s="27"/>
      <c r="Y21" s="28">
        <v>100</v>
      </c>
      <c r="Z21" s="28"/>
      <c r="AA21" s="29">
        <v>3.39</v>
      </c>
      <c r="AB21" s="29"/>
      <c r="AC21" s="29"/>
      <c r="AD21" s="29"/>
      <c r="AE21" s="30">
        <f t="shared" si="3"/>
        <v>339</v>
      </c>
      <c r="AF21" s="30"/>
      <c r="AG21" s="30"/>
      <c r="AH21" s="31"/>
    </row>
    <row r="22" spans="1:34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32"/>
      <c r="K22" s="32"/>
      <c r="L22" s="32"/>
      <c r="M22" s="33"/>
      <c r="N22" s="2">
        <v>12</v>
      </c>
      <c r="O22" s="26" t="s">
        <v>76</v>
      </c>
      <c r="P22" s="26"/>
      <c r="Q22" s="26"/>
      <c r="R22" s="26"/>
      <c r="S22" s="26"/>
      <c r="T22" s="26"/>
      <c r="U22" s="26"/>
      <c r="V22" s="26"/>
      <c r="W22" s="27" t="s">
        <v>75</v>
      </c>
      <c r="X22" s="27"/>
      <c r="Y22" s="28">
        <v>30</v>
      </c>
      <c r="Z22" s="28"/>
      <c r="AA22" s="29">
        <v>25</v>
      </c>
      <c r="AB22" s="29"/>
      <c r="AC22" s="29"/>
      <c r="AD22" s="29"/>
      <c r="AE22" s="30">
        <f t="shared" si="3"/>
        <v>750</v>
      </c>
      <c r="AF22" s="30"/>
      <c r="AG22" s="30"/>
      <c r="AH22" s="31"/>
    </row>
    <row r="23" spans="1:34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3"/>
      <c r="K23" s="24"/>
      <c r="L23" s="24"/>
      <c r="M23" s="25"/>
      <c r="N23" s="2">
        <v>13</v>
      </c>
      <c r="O23" s="26" t="s">
        <v>77</v>
      </c>
      <c r="P23" s="26"/>
      <c r="Q23" s="26"/>
      <c r="R23" s="26"/>
      <c r="S23" s="26"/>
      <c r="T23" s="26"/>
      <c r="U23" s="26"/>
      <c r="V23" s="26"/>
      <c r="W23" s="27" t="s">
        <v>75</v>
      </c>
      <c r="X23" s="27"/>
      <c r="Y23" s="28">
        <v>50</v>
      </c>
      <c r="Z23" s="28"/>
      <c r="AA23" s="29">
        <v>10</v>
      </c>
      <c r="AB23" s="29"/>
      <c r="AC23" s="29"/>
      <c r="AD23" s="29"/>
      <c r="AE23" s="30">
        <f t="shared" si="3"/>
        <v>500</v>
      </c>
      <c r="AF23" s="30"/>
      <c r="AG23" s="30"/>
      <c r="AH23" s="31"/>
    </row>
    <row r="24" spans="1:34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32"/>
      <c r="K24" s="32"/>
      <c r="L24" s="32"/>
      <c r="M24" s="33"/>
      <c r="N24" s="2">
        <v>14</v>
      </c>
      <c r="O24" s="34" t="s">
        <v>78</v>
      </c>
      <c r="P24" s="35"/>
      <c r="Q24" s="35"/>
      <c r="R24" s="35"/>
      <c r="S24" s="35"/>
      <c r="T24" s="35"/>
      <c r="U24" s="35"/>
      <c r="V24" s="36"/>
      <c r="W24" s="27" t="s">
        <v>83</v>
      </c>
      <c r="X24" s="27"/>
      <c r="Y24" s="28">
        <v>5</v>
      </c>
      <c r="Z24" s="28"/>
      <c r="AA24" s="29">
        <v>70</v>
      </c>
      <c r="AB24" s="29"/>
      <c r="AC24" s="29"/>
      <c r="AD24" s="29"/>
      <c r="AE24" s="30">
        <f t="shared" si="3"/>
        <v>350</v>
      </c>
      <c r="AF24" s="30"/>
      <c r="AG24" s="30"/>
      <c r="AH24" s="31"/>
    </row>
    <row r="25" spans="1:34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32"/>
      <c r="K25" s="32"/>
      <c r="L25" s="32"/>
      <c r="M25" s="33"/>
      <c r="N25" s="2">
        <v>15</v>
      </c>
      <c r="O25" s="26" t="s">
        <v>79</v>
      </c>
      <c r="P25" s="26"/>
      <c r="Q25" s="26"/>
      <c r="R25" s="26"/>
      <c r="S25" s="26"/>
      <c r="T25" s="26"/>
      <c r="U25" s="26"/>
      <c r="V25" s="26"/>
      <c r="W25" s="27" t="s">
        <v>54</v>
      </c>
      <c r="X25" s="27"/>
      <c r="Y25" s="28">
        <v>150</v>
      </c>
      <c r="Z25" s="28"/>
      <c r="AA25" s="29">
        <v>30</v>
      </c>
      <c r="AB25" s="29"/>
      <c r="AC25" s="29"/>
      <c r="AD25" s="29"/>
      <c r="AE25" s="30">
        <f t="shared" si="3"/>
        <v>4500</v>
      </c>
      <c r="AF25" s="30"/>
      <c r="AG25" s="30"/>
      <c r="AH25" s="31"/>
    </row>
    <row r="26" spans="1:34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3"/>
      <c r="K26" s="24"/>
      <c r="L26" s="24"/>
      <c r="M26" s="25"/>
      <c r="N26" s="2">
        <v>16</v>
      </c>
      <c r="O26" s="26" t="s">
        <v>80</v>
      </c>
      <c r="P26" s="26"/>
      <c r="Q26" s="26"/>
      <c r="R26" s="26"/>
      <c r="S26" s="26"/>
      <c r="T26" s="26"/>
      <c r="U26" s="26"/>
      <c r="V26" s="26"/>
      <c r="W26" s="27" t="s">
        <v>75</v>
      </c>
      <c r="X26" s="27"/>
      <c r="Y26" s="28">
        <v>100</v>
      </c>
      <c r="Z26" s="28"/>
      <c r="AA26" s="29">
        <v>8</v>
      </c>
      <c r="AB26" s="29"/>
      <c r="AC26" s="29"/>
      <c r="AD26" s="29"/>
      <c r="AE26" s="30">
        <f t="shared" ref="AE26:AE30" si="4">IF(Y26&lt;=0," ",SUM(Y26*AA26))</f>
        <v>800</v>
      </c>
      <c r="AF26" s="30"/>
      <c r="AG26" s="30"/>
      <c r="AH26" s="31"/>
    </row>
    <row r="27" spans="1:34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32"/>
      <c r="K27" s="32"/>
      <c r="L27" s="32"/>
      <c r="M27" s="33"/>
      <c r="N27" s="2">
        <v>17</v>
      </c>
      <c r="O27" s="26" t="s">
        <v>81</v>
      </c>
      <c r="P27" s="26"/>
      <c r="Q27" s="26"/>
      <c r="R27" s="26"/>
      <c r="S27" s="26"/>
      <c r="T27" s="26"/>
      <c r="U27" s="26"/>
      <c r="V27" s="26"/>
      <c r="W27" s="27" t="s">
        <v>55</v>
      </c>
      <c r="X27" s="27"/>
      <c r="Y27" s="28">
        <v>20</v>
      </c>
      <c r="Z27" s="28"/>
      <c r="AA27" s="29">
        <v>70</v>
      </c>
      <c r="AB27" s="29"/>
      <c r="AC27" s="29"/>
      <c r="AD27" s="29"/>
      <c r="AE27" s="30">
        <f t="shared" si="4"/>
        <v>1400</v>
      </c>
      <c r="AF27" s="30"/>
      <c r="AG27" s="30"/>
      <c r="AH27" s="31"/>
    </row>
    <row r="28" spans="1:34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3"/>
      <c r="K28" s="24"/>
      <c r="L28" s="24"/>
      <c r="M28" s="25"/>
      <c r="N28" s="2">
        <v>18</v>
      </c>
      <c r="O28" s="26" t="s">
        <v>82</v>
      </c>
      <c r="P28" s="26"/>
      <c r="Q28" s="26"/>
      <c r="R28" s="26"/>
      <c r="S28" s="26"/>
      <c r="T28" s="26"/>
      <c r="U28" s="26"/>
      <c r="V28" s="26"/>
      <c r="W28" s="27" t="s">
        <v>75</v>
      </c>
      <c r="X28" s="27"/>
      <c r="Y28" s="28">
        <v>30</v>
      </c>
      <c r="Z28" s="28"/>
      <c r="AA28" s="29">
        <v>62.5</v>
      </c>
      <c r="AB28" s="29"/>
      <c r="AC28" s="29"/>
      <c r="AD28" s="29"/>
      <c r="AE28" s="30">
        <f t="shared" si="4"/>
        <v>1875</v>
      </c>
      <c r="AF28" s="30"/>
      <c r="AG28" s="30"/>
      <c r="AH28" s="31"/>
    </row>
    <row r="29" spans="1:34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32"/>
      <c r="K29" s="32"/>
      <c r="L29" s="32"/>
      <c r="M29" s="33"/>
      <c r="N29" s="2">
        <v>19</v>
      </c>
      <c r="O29" s="34" t="s">
        <v>84</v>
      </c>
      <c r="P29" s="35"/>
      <c r="Q29" s="35"/>
      <c r="R29" s="35"/>
      <c r="S29" s="35"/>
      <c r="T29" s="35"/>
      <c r="U29" s="35"/>
      <c r="V29" s="36"/>
      <c r="W29" s="27" t="s">
        <v>57</v>
      </c>
      <c r="X29" s="27"/>
      <c r="Y29" s="28">
        <v>9</v>
      </c>
      <c r="Z29" s="28"/>
      <c r="AA29" s="29">
        <v>180</v>
      </c>
      <c r="AB29" s="29"/>
      <c r="AC29" s="29"/>
      <c r="AD29" s="29"/>
      <c r="AE29" s="30">
        <f t="shared" si="4"/>
        <v>1620</v>
      </c>
      <c r="AF29" s="30"/>
      <c r="AG29" s="30"/>
      <c r="AH29" s="31"/>
    </row>
    <row r="30" spans="1:34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32"/>
      <c r="K30" s="32"/>
      <c r="L30" s="32"/>
      <c r="M30" s="33"/>
      <c r="N30" s="2">
        <v>20</v>
      </c>
      <c r="O30" s="26" t="s">
        <v>85</v>
      </c>
      <c r="P30" s="26"/>
      <c r="Q30" s="26"/>
      <c r="R30" s="26"/>
      <c r="S30" s="26"/>
      <c r="T30" s="26"/>
      <c r="U30" s="26"/>
      <c r="V30" s="26"/>
      <c r="W30" s="27" t="s">
        <v>57</v>
      </c>
      <c r="X30" s="27"/>
      <c r="Y30" s="28">
        <v>10</v>
      </c>
      <c r="Z30" s="28"/>
      <c r="AA30" s="29">
        <v>247.6</v>
      </c>
      <c r="AB30" s="29"/>
      <c r="AC30" s="29"/>
      <c r="AD30" s="29"/>
      <c r="AE30" s="30">
        <f t="shared" si="4"/>
        <v>2476</v>
      </c>
      <c r="AF30" s="30"/>
      <c r="AG30" s="30"/>
      <c r="AH30" s="31"/>
    </row>
    <row r="31" spans="1:34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3"/>
      <c r="K31" s="24"/>
      <c r="L31" s="24"/>
      <c r="M31" s="25"/>
      <c r="N31" s="2">
        <v>21</v>
      </c>
      <c r="O31" s="26" t="s">
        <v>86</v>
      </c>
      <c r="P31" s="26"/>
      <c r="Q31" s="26"/>
      <c r="R31" s="26"/>
      <c r="S31" s="26"/>
      <c r="T31" s="26"/>
      <c r="U31" s="26"/>
      <c r="V31" s="26"/>
      <c r="W31" s="27" t="s">
        <v>57</v>
      </c>
      <c r="X31" s="27"/>
      <c r="Y31" s="28">
        <v>24</v>
      </c>
      <c r="Z31" s="28"/>
      <c r="AA31" s="29">
        <v>21</v>
      </c>
      <c r="AB31" s="29"/>
      <c r="AC31" s="29"/>
      <c r="AD31" s="29"/>
      <c r="AE31" s="30">
        <f t="shared" ref="AE31:AE38" si="5">IF(Y31&lt;=0," ",SUM(Y31*AA31))</f>
        <v>504</v>
      </c>
      <c r="AF31" s="30"/>
      <c r="AG31" s="30"/>
      <c r="AH31" s="31"/>
    </row>
    <row r="32" spans="1:34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32"/>
      <c r="K32" s="32"/>
      <c r="L32" s="32"/>
      <c r="M32" s="33"/>
      <c r="N32" s="2">
        <v>22</v>
      </c>
      <c r="O32" s="26" t="s">
        <v>87</v>
      </c>
      <c r="P32" s="26"/>
      <c r="Q32" s="26"/>
      <c r="R32" s="26"/>
      <c r="S32" s="26"/>
      <c r="T32" s="26"/>
      <c r="U32" s="26"/>
      <c r="V32" s="26"/>
      <c r="W32" s="27" t="s">
        <v>75</v>
      </c>
      <c r="X32" s="27"/>
      <c r="Y32" s="28">
        <v>100</v>
      </c>
      <c r="Z32" s="28"/>
      <c r="AA32" s="29">
        <v>12</v>
      </c>
      <c r="AB32" s="29"/>
      <c r="AC32" s="29"/>
      <c r="AD32" s="29"/>
      <c r="AE32" s="30">
        <f t="shared" si="5"/>
        <v>1200</v>
      </c>
      <c r="AF32" s="30"/>
      <c r="AG32" s="30"/>
      <c r="AH32" s="31"/>
    </row>
    <row r="33" spans="1:34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3"/>
      <c r="K33" s="24"/>
      <c r="L33" s="24"/>
      <c r="M33" s="25"/>
      <c r="N33" s="2">
        <v>23</v>
      </c>
      <c r="O33" s="26" t="s">
        <v>88</v>
      </c>
      <c r="P33" s="26"/>
      <c r="Q33" s="26"/>
      <c r="R33" s="26"/>
      <c r="S33" s="26"/>
      <c r="T33" s="26"/>
      <c r="U33" s="26"/>
      <c r="V33" s="26"/>
      <c r="W33" s="27" t="s">
        <v>75</v>
      </c>
      <c r="X33" s="27"/>
      <c r="Y33" s="28">
        <v>100</v>
      </c>
      <c r="Z33" s="28"/>
      <c r="AA33" s="29">
        <v>5</v>
      </c>
      <c r="AB33" s="29"/>
      <c r="AC33" s="29"/>
      <c r="AD33" s="29"/>
      <c r="AE33" s="30">
        <f t="shared" si="5"/>
        <v>500</v>
      </c>
      <c r="AF33" s="30"/>
      <c r="AG33" s="30"/>
      <c r="AH33" s="31"/>
    </row>
    <row r="34" spans="1:34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32"/>
      <c r="K34" s="32"/>
      <c r="L34" s="32"/>
      <c r="M34" s="33"/>
      <c r="N34" s="2">
        <v>24</v>
      </c>
      <c r="O34" s="26" t="s">
        <v>89</v>
      </c>
      <c r="P34" s="26"/>
      <c r="Q34" s="26"/>
      <c r="R34" s="26"/>
      <c r="S34" s="26"/>
      <c r="T34" s="26"/>
      <c r="U34" s="26"/>
      <c r="V34" s="26"/>
      <c r="W34" s="27" t="s">
        <v>83</v>
      </c>
      <c r="X34" s="27"/>
      <c r="Y34" s="28">
        <v>8</v>
      </c>
      <c r="Z34" s="28"/>
      <c r="AA34" s="29">
        <v>25</v>
      </c>
      <c r="AB34" s="29"/>
      <c r="AC34" s="29"/>
      <c r="AD34" s="29"/>
      <c r="AE34" s="30">
        <f t="shared" si="5"/>
        <v>200</v>
      </c>
      <c r="AF34" s="30"/>
      <c r="AG34" s="30"/>
      <c r="AH34" s="31"/>
    </row>
    <row r="35" spans="1:34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3"/>
      <c r="K35" s="24"/>
      <c r="L35" s="24"/>
      <c r="M35" s="25"/>
      <c r="N35" s="2">
        <v>25</v>
      </c>
      <c r="O35" s="26" t="s">
        <v>90</v>
      </c>
      <c r="P35" s="26"/>
      <c r="Q35" s="26"/>
      <c r="R35" s="26"/>
      <c r="S35" s="26"/>
      <c r="T35" s="26"/>
      <c r="U35" s="26"/>
      <c r="V35" s="26"/>
      <c r="W35" s="27" t="s">
        <v>75</v>
      </c>
      <c r="X35" s="27"/>
      <c r="Y35" s="28">
        <v>200</v>
      </c>
      <c r="Z35" s="28"/>
      <c r="AA35" s="29">
        <v>5</v>
      </c>
      <c r="AB35" s="29"/>
      <c r="AC35" s="29"/>
      <c r="AD35" s="29"/>
      <c r="AE35" s="30">
        <f t="shared" si="5"/>
        <v>1000</v>
      </c>
      <c r="AF35" s="30"/>
      <c r="AG35" s="30"/>
      <c r="AH35" s="31"/>
    </row>
    <row r="36" spans="1:34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32"/>
      <c r="K36" s="32"/>
      <c r="L36" s="32"/>
      <c r="M36" s="33"/>
      <c r="N36" s="2">
        <v>26</v>
      </c>
      <c r="O36" s="34" t="s">
        <v>91</v>
      </c>
      <c r="P36" s="35"/>
      <c r="Q36" s="35"/>
      <c r="R36" s="35"/>
      <c r="S36" s="35"/>
      <c r="T36" s="35"/>
      <c r="U36" s="35"/>
      <c r="V36" s="36"/>
      <c r="W36" s="27" t="s">
        <v>75</v>
      </c>
      <c r="X36" s="27"/>
      <c r="Y36" s="28">
        <v>500</v>
      </c>
      <c r="Z36" s="28"/>
      <c r="AA36" s="29">
        <v>3</v>
      </c>
      <c r="AB36" s="29"/>
      <c r="AC36" s="29"/>
      <c r="AD36" s="29"/>
      <c r="AE36" s="30">
        <f t="shared" si="5"/>
        <v>1500</v>
      </c>
      <c r="AF36" s="30"/>
      <c r="AG36" s="30"/>
      <c r="AH36" s="31"/>
    </row>
    <row r="37" spans="1:34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32"/>
      <c r="K37" s="32"/>
      <c r="L37" s="32"/>
      <c r="M37" s="33"/>
      <c r="N37" s="2">
        <v>27</v>
      </c>
      <c r="O37" s="26" t="s">
        <v>92</v>
      </c>
      <c r="P37" s="26"/>
      <c r="Q37" s="26"/>
      <c r="R37" s="26"/>
      <c r="S37" s="26"/>
      <c r="T37" s="26"/>
      <c r="U37" s="26"/>
      <c r="V37" s="26"/>
      <c r="W37" s="27" t="s">
        <v>75</v>
      </c>
      <c r="X37" s="27"/>
      <c r="Y37" s="28">
        <v>65</v>
      </c>
      <c r="Z37" s="28"/>
      <c r="AA37" s="29">
        <v>40</v>
      </c>
      <c r="AB37" s="29"/>
      <c r="AC37" s="29"/>
      <c r="AD37" s="29"/>
      <c r="AE37" s="30">
        <f t="shared" si="5"/>
        <v>2600</v>
      </c>
      <c r="AF37" s="30"/>
      <c r="AG37" s="30"/>
      <c r="AH37" s="31"/>
    </row>
    <row r="38" spans="1:34" ht="33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3"/>
      <c r="K38" s="24"/>
      <c r="L38" s="24"/>
      <c r="M38" s="25"/>
      <c r="N38" s="2">
        <v>28</v>
      </c>
      <c r="O38" s="26" t="s">
        <v>94</v>
      </c>
      <c r="P38" s="26"/>
      <c r="Q38" s="26"/>
      <c r="R38" s="26"/>
      <c r="S38" s="26"/>
      <c r="T38" s="26"/>
      <c r="U38" s="26"/>
      <c r="V38" s="26"/>
      <c r="W38" s="27" t="s">
        <v>75</v>
      </c>
      <c r="X38" s="27"/>
      <c r="Y38" s="28">
        <v>4</v>
      </c>
      <c r="Z38" s="28"/>
      <c r="AA38" s="29">
        <v>3000</v>
      </c>
      <c r="AB38" s="29"/>
      <c r="AC38" s="29"/>
      <c r="AD38" s="29"/>
      <c r="AE38" s="30">
        <f t="shared" si="5"/>
        <v>12000</v>
      </c>
      <c r="AF38" s="30"/>
      <c r="AG38" s="30"/>
      <c r="AH38" s="31"/>
    </row>
    <row r="39" spans="1:34" ht="34.5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3"/>
      <c r="K39" s="24"/>
      <c r="L39" s="24"/>
      <c r="M39" s="25"/>
      <c r="N39" s="2">
        <v>29</v>
      </c>
      <c r="O39" s="26" t="s">
        <v>93</v>
      </c>
      <c r="P39" s="26"/>
      <c r="Q39" s="26"/>
      <c r="R39" s="26"/>
      <c r="S39" s="26"/>
      <c r="T39" s="26"/>
      <c r="U39" s="26"/>
      <c r="V39" s="26"/>
      <c r="W39" s="27" t="s">
        <v>75</v>
      </c>
      <c r="X39" s="27"/>
      <c r="Y39" s="28">
        <v>4</v>
      </c>
      <c r="Z39" s="28"/>
      <c r="AA39" s="29">
        <v>900</v>
      </c>
      <c r="AB39" s="29"/>
      <c r="AC39" s="29"/>
      <c r="AD39" s="29"/>
      <c r="AE39" s="30">
        <f t="shared" ref="AE39" si="6">IF(Y39&lt;=0," ",SUM(Y39*AA39))</f>
        <v>3600</v>
      </c>
      <c r="AF39" s="30"/>
      <c r="AG39" s="30"/>
      <c r="AH39" s="31"/>
    </row>
    <row r="40" spans="1:34" ht="18.75" customHeight="1" x14ac:dyDescent="0.25">
      <c r="A40" s="89" t="s">
        <v>17</v>
      </c>
      <c r="B40" s="90"/>
      <c r="C40" s="90"/>
      <c r="D40" s="90"/>
      <c r="E40" s="90"/>
      <c r="F40" s="90"/>
      <c r="G40" s="90"/>
      <c r="H40" s="90"/>
      <c r="I40" s="90"/>
      <c r="J40" s="91">
        <f>SUM(J10:M18)</f>
        <v>80000</v>
      </c>
      <c r="K40" s="91"/>
      <c r="L40" s="91"/>
      <c r="M40" s="91"/>
      <c r="N40" s="90" t="s">
        <v>23</v>
      </c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1">
        <f>SUM(AE11:AE39)</f>
        <v>82432.5</v>
      </c>
      <c r="AF40" s="91"/>
      <c r="AG40" s="91"/>
      <c r="AH40" s="92"/>
    </row>
    <row r="41" spans="1:34" ht="18.75" customHeight="1" thickBot="1" x14ac:dyDescent="0.3">
      <c r="A41" s="93" t="s">
        <v>22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5">
        <f>SUM(AD8+J40-AE40)</f>
        <v>-2432.5</v>
      </c>
      <c r="AF41" s="95"/>
      <c r="AG41" s="95"/>
      <c r="AH41" s="96"/>
    </row>
    <row r="42" spans="1:34" ht="6" customHeight="1" thickBot="1" x14ac:dyDescent="0.3"/>
    <row r="43" spans="1:34" x14ac:dyDescent="0.25">
      <c r="A43" s="43" t="s">
        <v>24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5"/>
    </row>
    <row r="44" spans="1:34" ht="151.5" customHeight="1" thickBo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</row>
    <row r="45" spans="1:34" ht="3.75" customHeight="1" thickBot="1" x14ac:dyDescent="0.3"/>
    <row r="46" spans="1:34" x14ac:dyDescent="0.25">
      <c r="A46" s="40" t="s">
        <v>25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2"/>
    </row>
    <row r="47" spans="1:34" ht="14.25" customHeight="1" x14ac:dyDescent="0.25">
      <c r="A47" s="100" t="s">
        <v>48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2"/>
    </row>
    <row r="48" spans="1:34" x14ac:dyDescent="0.25">
      <c r="A48" s="114" t="s">
        <v>4</v>
      </c>
      <c r="B48" s="108" t="s">
        <v>31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10"/>
      <c r="R48" s="108" t="s">
        <v>50</v>
      </c>
      <c r="S48" s="109"/>
      <c r="T48" s="109"/>
      <c r="U48" s="109"/>
      <c r="V48" s="110"/>
      <c r="W48" s="105" t="s">
        <v>27</v>
      </c>
      <c r="X48" s="106"/>
      <c r="Y48" s="106"/>
      <c r="Z48" s="106"/>
      <c r="AA48" s="106"/>
      <c r="AB48" s="107"/>
      <c r="AC48" s="97" t="s">
        <v>26</v>
      </c>
      <c r="AD48" s="97"/>
      <c r="AE48" s="97"/>
      <c r="AF48" s="98" t="s">
        <v>19</v>
      </c>
      <c r="AG48" s="98"/>
      <c r="AH48" s="99"/>
    </row>
    <row r="49" spans="1:34" x14ac:dyDescent="0.25">
      <c r="A49" s="115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3"/>
      <c r="R49" s="111"/>
      <c r="S49" s="112"/>
      <c r="T49" s="112"/>
      <c r="U49" s="112"/>
      <c r="V49" s="113"/>
      <c r="W49" s="103" t="s">
        <v>28</v>
      </c>
      <c r="X49" s="104"/>
      <c r="Y49" s="105" t="s">
        <v>29</v>
      </c>
      <c r="Z49" s="107"/>
      <c r="AA49" s="105" t="s">
        <v>30</v>
      </c>
      <c r="AB49" s="107"/>
      <c r="AC49" s="97"/>
      <c r="AD49" s="97"/>
      <c r="AE49" s="97"/>
      <c r="AF49" s="98"/>
      <c r="AG49" s="98"/>
      <c r="AH49" s="99"/>
    </row>
    <row r="50" spans="1:34" x14ac:dyDescent="0.25">
      <c r="A50" s="3">
        <v>1</v>
      </c>
      <c r="B50" s="8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2"/>
      <c r="R50" s="37"/>
      <c r="S50" s="38"/>
      <c r="T50" s="38"/>
      <c r="U50" s="38"/>
      <c r="V50" s="39"/>
      <c r="W50" s="69"/>
      <c r="X50" s="70"/>
      <c r="Y50" s="71"/>
      <c r="Z50" s="72"/>
      <c r="AA50" s="78"/>
      <c r="AB50" s="72"/>
      <c r="AC50" s="73"/>
      <c r="AD50" s="74"/>
      <c r="AE50" s="75"/>
      <c r="AF50" s="76"/>
      <c r="AG50" s="76"/>
      <c r="AH50" s="77"/>
    </row>
    <row r="51" spans="1:34" x14ac:dyDescent="0.25">
      <c r="A51" s="3">
        <v>2</v>
      </c>
      <c r="B51" s="80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2"/>
      <c r="R51" s="37"/>
      <c r="S51" s="38"/>
      <c r="T51" s="38"/>
      <c r="U51" s="38"/>
      <c r="V51" s="39"/>
      <c r="W51" s="69"/>
      <c r="X51" s="70"/>
      <c r="Y51" s="71"/>
      <c r="Z51" s="72"/>
      <c r="AA51" s="78"/>
      <c r="AB51" s="72"/>
      <c r="AC51" s="73"/>
      <c r="AD51" s="74"/>
      <c r="AE51" s="75"/>
      <c r="AF51" s="76"/>
      <c r="AG51" s="76"/>
      <c r="AH51" s="77"/>
    </row>
    <row r="52" spans="1:34" x14ac:dyDescent="0.25">
      <c r="A52" s="3">
        <v>3</v>
      </c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2"/>
      <c r="R52" s="37"/>
      <c r="S52" s="38"/>
      <c r="T52" s="38"/>
      <c r="U52" s="38"/>
      <c r="V52" s="39"/>
      <c r="W52" s="69"/>
      <c r="X52" s="70"/>
      <c r="Y52" s="71"/>
      <c r="Z52" s="72"/>
      <c r="AA52" s="71"/>
      <c r="AB52" s="72"/>
      <c r="AC52" s="73"/>
      <c r="AD52" s="74"/>
      <c r="AE52" s="75"/>
      <c r="AF52" s="76"/>
      <c r="AG52" s="76"/>
      <c r="AH52" s="77"/>
    </row>
    <row r="53" spans="1:34" x14ac:dyDescent="0.25">
      <c r="A53" s="3">
        <v>4</v>
      </c>
      <c r="B53" s="80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2"/>
      <c r="R53" s="37"/>
      <c r="S53" s="38"/>
      <c r="T53" s="38"/>
      <c r="U53" s="38"/>
      <c r="V53" s="39"/>
      <c r="W53" s="69"/>
      <c r="X53" s="70"/>
      <c r="Y53" s="71"/>
      <c r="Z53" s="72"/>
      <c r="AA53" s="71"/>
      <c r="AB53" s="72"/>
      <c r="AC53" s="73"/>
      <c r="AD53" s="74"/>
      <c r="AE53" s="75"/>
      <c r="AF53" s="76"/>
      <c r="AG53" s="76"/>
      <c r="AH53" s="77"/>
    </row>
    <row r="54" spans="1:34" x14ac:dyDescent="0.25">
      <c r="A54" s="3">
        <v>5</v>
      </c>
      <c r="B54" s="80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2"/>
      <c r="R54" s="37"/>
      <c r="S54" s="38"/>
      <c r="T54" s="38"/>
      <c r="U54" s="38"/>
      <c r="V54" s="39"/>
      <c r="W54" s="69"/>
      <c r="X54" s="70"/>
      <c r="Y54" s="71"/>
      <c r="Z54" s="72"/>
      <c r="AA54" s="71"/>
      <c r="AB54" s="72"/>
      <c r="AC54" s="73"/>
      <c r="AD54" s="74"/>
      <c r="AE54" s="75"/>
      <c r="AF54" s="76"/>
      <c r="AG54" s="76"/>
      <c r="AH54" s="77"/>
    </row>
    <row r="55" spans="1:34" x14ac:dyDescent="0.25">
      <c r="A55" s="3">
        <v>6</v>
      </c>
      <c r="B55" s="80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2"/>
      <c r="R55" s="37"/>
      <c r="S55" s="38"/>
      <c r="T55" s="38"/>
      <c r="U55" s="38"/>
      <c r="V55" s="39"/>
      <c r="W55" s="69"/>
      <c r="X55" s="70"/>
      <c r="Y55" s="71"/>
      <c r="Z55" s="72"/>
      <c r="AA55" s="71"/>
      <c r="AB55" s="72"/>
      <c r="AC55" s="73"/>
      <c r="AD55" s="74"/>
      <c r="AE55" s="75"/>
      <c r="AF55" s="76"/>
      <c r="AG55" s="76"/>
      <c r="AH55" s="77"/>
    </row>
    <row r="56" spans="1:34" x14ac:dyDescent="0.25">
      <c r="A56" s="3">
        <v>7</v>
      </c>
      <c r="B56" s="80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R56" s="37"/>
      <c r="S56" s="38"/>
      <c r="T56" s="38"/>
      <c r="U56" s="38"/>
      <c r="V56" s="39"/>
      <c r="W56" s="69"/>
      <c r="X56" s="70"/>
      <c r="Y56" s="71"/>
      <c r="Z56" s="72"/>
      <c r="AA56" s="71"/>
      <c r="AB56" s="72"/>
      <c r="AC56" s="73"/>
      <c r="AD56" s="74"/>
      <c r="AE56" s="75"/>
      <c r="AF56" s="76"/>
      <c r="AG56" s="76"/>
      <c r="AH56" s="77"/>
    </row>
    <row r="57" spans="1:34" x14ac:dyDescent="0.25">
      <c r="A57" s="3">
        <v>8</v>
      </c>
      <c r="B57" s="80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2"/>
      <c r="R57" s="37"/>
      <c r="S57" s="38"/>
      <c r="T57" s="38"/>
      <c r="U57" s="38"/>
      <c r="V57" s="39"/>
      <c r="W57" s="69"/>
      <c r="X57" s="70"/>
      <c r="Y57" s="71"/>
      <c r="Z57" s="72"/>
      <c r="AA57" s="71"/>
      <c r="AB57" s="72"/>
      <c r="AC57" s="73"/>
      <c r="AD57" s="74"/>
      <c r="AE57" s="75"/>
      <c r="AF57" s="76"/>
      <c r="AG57" s="76"/>
      <c r="AH57" s="77"/>
    </row>
    <row r="58" spans="1:34" x14ac:dyDescent="0.25">
      <c r="A58" s="3">
        <v>9</v>
      </c>
      <c r="B58" s="80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2"/>
      <c r="R58" s="37"/>
      <c r="S58" s="38"/>
      <c r="T58" s="38"/>
      <c r="U58" s="38"/>
      <c r="V58" s="39"/>
      <c r="W58" s="69"/>
      <c r="X58" s="70"/>
      <c r="Y58" s="71"/>
      <c r="Z58" s="72"/>
      <c r="AA58" s="71"/>
      <c r="AB58" s="72"/>
      <c r="AC58" s="73"/>
      <c r="AD58" s="74"/>
      <c r="AE58" s="75"/>
      <c r="AF58" s="76"/>
      <c r="AG58" s="76"/>
      <c r="AH58" s="77"/>
    </row>
    <row r="59" spans="1:34" x14ac:dyDescent="0.25">
      <c r="A59" s="3">
        <v>10</v>
      </c>
      <c r="B59" s="80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  <c r="R59" s="37"/>
      <c r="S59" s="38"/>
      <c r="T59" s="38"/>
      <c r="U59" s="38"/>
      <c r="V59" s="39"/>
      <c r="W59" s="69"/>
      <c r="X59" s="70"/>
      <c r="Y59" s="71"/>
      <c r="Z59" s="72"/>
      <c r="AA59" s="71"/>
      <c r="AB59" s="72"/>
      <c r="AC59" s="73"/>
      <c r="AD59" s="74"/>
      <c r="AE59" s="75"/>
      <c r="AF59" s="76"/>
      <c r="AG59" s="76"/>
      <c r="AH59" s="77"/>
    </row>
    <row r="60" spans="1:34" x14ac:dyDescent="0.25">
      <c r="A60" s="3">
        <v>11</v>
      </c>
      <c r="B60" s="80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R60" s="37"/>
      <c r="S60" s="38"/>
      <c r="T60" s="38"/>
      <c r="U60" s="38"/>
      <c r="V60" s="39"/>
      <c r="W60" s="69"/>
      <c r="X60" s="70"/>
      <c r="Y60" s="71"/>
      <c r="Z60" s="72"/>
      <c r="AA60" s="71"/>
      <c r="AB60" s="72"/>
      <c r="AC60" s="73"/>
      <c r="AD60" s="74"/>
      <c r="AE60" s="75"/>
      <c r="AF60" s="76"/>
      <c r="AG60" s="76"/>
      <c r="AH60" s="77"/>
    </row>
    <row r="61" spans="1:34" x14ac:dyDescent="0.25">
      <c r="A61" s="3">
        <v>12</v>
      </c>
      <c r="B61" s="80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2"/>
      <c r="R61" s="37"/>
      <c r="S61" s="38"/>
      <c r="T61" s="38"/>
      <c r="U61" s="38"/>
      <c r="V61" s="39"/>
      <c r="W61" s="69"/>
      <c r="X61" s="70"/>
      <c r="Y61" s="71"/>
      <c r="Z61" s="72"/>
      <c r="AA61" s="71"/>
      <c r="AB61" s="72"/>
      <c r="AC61" s="73"/>
      <c r="AD61" s="74"/>
      <c r="AE61" s="75"/>
      <c r="AF61" s="76"/>
      <c r="AG61" s="76"/>
      <c r="AH61" s="77"/>
    </row>
    <row r="62" spans="1:34" x14ac:dyDescent="0.25">
      <c r="A62" s="3">
        <v>13</v>
      </c>
      <c r="B62" s="80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2"/>
      <c r="R62" s="37"/>
      <c r="S62" s="38"/>
      <c r="T62" s="38"/>
      <c r="U62" s="38"/>
      <c r="V62" s="39"/>
      <c r="W62" s="69"/>
      <c r="X62" s="70"/>
      <c r="Y62" s="37"/>
      <c r="Z62" s="39"/>
      <c r="AA62" s="37"/>
      <c r="AB62" s="39"/>
      <c r="AC62" s="79"/>
      <c r="AD62" s="79"/>
      <c r="AE62" s="79"/>
      <c r="AF62" s="76"/>
      <c r="AG62" s="76"/>
      <c r="AH62" s="77"/>
    </row>
    <row r="63" spans="1:34" x14ac:dyDescent="0.25">
      <c r="A63" s="3">
        <v>14</v>
      </c>
      <c r="B63" s="80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2"/>
      <c r="R63" s="37"/>
      <c r="S63" s="38"/>
      <c r="T63" s="38"/>
      <c r="U63" s="38"/>
      <c r="V63" s="39"/>
      <c r="W63" s="69"/>
      <c r="X63" s="70"/>
      <c r="Y63" s="37"/>
      <c r="Z63" s="39"/>
      <c r="AA63" s="37"/>
      <c r="AB63" s="39"/>
      <c r="AC63" s="79"/>
      <c r="AD63" s="79"/>
      <c r="AE63" s="79"/>
      <c r="AF63" s="76"/>
      <c r="AG63" s="76"/>
      <c r="AH63" s="77"/>
    </row>
    <row r="64" spans="1:34" x14ac:dyDescent="0.25">
      <c r="A64" s="3">
        <v>15</v>
      </c>
      <c r="B64" s="80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2"/>
      <c r="R64" s="37"/>
      <c r="S64" s="38"/>
      <c r="T64" s="38"/>
      <c r="U64" s="38"/>
      <c r="V64" s="39"/>
      <c r="W64" s="69"/>
      <c r="X64" s="70"/>
      <c r="Y64" s="37"/>
      <c r="Z64" s="39"/>
      <c r="AA64" s="37"/>
      <c r="AB64" s="39"/>
      <c r="AC64" s="79"/>
      <c r="AD64" s="79"/>
      <c r="AE64" s="79"/>
      <c r="AF64" s="76"/>
      <c r="AG64" s="76"/>
      <c r="AH64" s="77"/>
    </row>
    <row r="65" spans="1:34" x14ac:dyDescent="0.25">
      <c r="A65" s="3">
        <v>16</v>
      </c>
      <c r="B65" s="80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R65" s="37"/>
      <c r="S65" s="38"/>
      <c r="T65" s="38"/>
      <c r="U65" s="38"/>
      <c r="V65" s="39"/>
      <c r="W65" s="69"/>
      <c r="X65" s="70"/>
      <c r="Y65" s="37"/>
      <c r="Z65" s="39"/>
      <c r="AA65" s="37"/>
      <c r="AB65" s="39"/>
      <c r="AC65" s="79"/>
      <c r="AD65" s="79"/>
      <c r="AE65" s="79"/>
      <c r="AF65" s="76"/>
      <c r="AG65" s="76"/>
      <c r="AH65" s="77"/>
    </row>
    <row r="66" spans="1:34" x14ac:dyDescent="0.25">
      <c r="A66" s="3">
        <v>17</v>
      </c>
      <c r="B66" s="80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2"/>
      <c r="R66" s="37"/>
      <c r="S66" s="38"/>
      <c r="T66" s="38"/>
      <c r="U66" s="38"/>
      <c r="V66" s="39"/>
      <c r="W66" s="69"/>
      <c r="X66" s="70"/>
      <c r="Y66" s="37"/>
      <c r="Z66" s="39"/>
      <c r="AA66" s="37"/>
      <c r="AB66" s="39"/>
      <c r="AC66" s="79"/>
      <c r="AD66" s="79"/>
      <c r="AE66" s="79"/>
      <c r="AF66" s="76"/>
      <c r="AG66" s="76"/>
      <c r="AH66" s="77"/>
    </row>
    <row r="67" spans="1:34" x14ac:dyDescent="0.25">
      <c r="A67" s="3">
        <v>18</v>
      </c>
      <c r="B67" s="80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2"/>
      <c r="R67" s="37"/>
      <c r="S67" s="38"/>
      <c r="T67" s="38"/>
      <c r="U67" s="38"/>
      <c r="V67" s="39"/>
      <c r="W67" s="69"/>
      <c r="X67" s="70"/>
      <c r="Y67" s="37"/>
      <c r="Z67" s="39"/>
      <c r="AA67" s="37"/>
      <c r="AB67" s="39"/>
      <c r="AC67" s="79"/>
      <c r="AD67" s="79"/>
      <c r="AE67" s="79"/>
      <c r="AF67" s="76"/>
      <c r="AG67" s="76"/>
      <c r="AH67" s="77"/>
    </row>
    <row r="68" spans="1:34" x14ac:dyDescent="0.25">
      <c r="A68" s="3">
        <v>19</v>
      </c>
      <c r="B68" s="80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R68" s="37"/>
      <c r="S68" s="38"/>
      <c r="T68" s="38"/>
      <c r="U68" s="38"/>
      <c r="V68" s="39"/>
      <c r="W68" s="69"/>
      <c r="X68" s="70"/>
      <c r="Y68" s="37"/>
      <c r="Z68" s="39"/>
      <c r="AA68" s="37"/>
      <c r="AB68" s="39"/>
      <c r="AC68" s="79"/>
      <c r="AD68" s="79"/>
      <c r="AE68" s="79"/>
      <c r="AF68" s="76"/>
      <c r="AG68" s="76"/>
      <c r="AH68" s="77"/>
    </row>
    <row r="69" spans="1:34" x14ac:dyDescent="0.25">
      <c r="A69" s="3">
        <v>20</v>
      </c>
      <c r="B69" s="80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2"/>
      <c r="R69" s="37"/>
      <c r="S69" s="38"/>
      <c r="T69" s="38"/>
      <c r="U69" s="38"/>
      <c r="V69" s="39"/>
      <c r="W69" s="69"/>
      <c r="X69" s="70"/>
      <c r="Y69" s="37"/>
      <c r="Z69" s="39"/>
      <c r="AA69" s="37"/>
      <c r="AB69" s="39"/>
      <c r="AC69" s="79"/>
      <c r="AD69" s="79"/>
      <c r="AE69" s="79"/>
      <c r="AF69" s="76"/>
      <c r="AG69" s="76"/>
      <c r="AH69" s="77"/>
    </row>
    <row r="70" spans="1:34" x14ac:dyDescent="0.25">
      <c r="A70" s="3">
        <v>21</v>
      </c>
      <c r="B70" s="80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2"/>
      <c r="R70" s="37"/>
      <c r="S70" s="38"/>
      <c r="T70" s="38"/>
      <c r="U70" s="38"/>
      <c r="V70" s="39"/>
      <c r="W70" s="69"/>
      <c r="X70" s="70"/>
      <c r="Y70" s="37"/>
      <c r="Z70" s="39"/>
      <c r="AA70" s="37"/>
      <c r="AB70" s="39"/>
      <c r="AC70" s="79"/>
      <c r="AD70" s="79"/>
      <c r="AE70" s="79"/>
      <c r="AF70" s="76"/>
      <c r="AG70" s="76"/>
      <c r="AH70" s="77"/>
    </row>
    <row r="71" spans="1:34" x14ac:dyDescent="0.25">
      <c r="A71" s="3">
        <v>22</v>
      </c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2"/>
      <c r="R71" s="37"/>
      <c r="S71" s="38"/>
      <c r="T71" s="38"/>
      <c r="U71" s="38"/>
      <c r="V71" s="39"/>
      <c r="W71" s="69"/>
      <c r="X71" s="70"/>
      <c r="Y71" s="37"/>
      <c r="Z71" s="39"/>
      <c r="AA71" s="37"/>
      <c r="AB71" s="39"/>
      <c r="AC71" s="79"/>
      <c r="AD71" s="79"/>
      <c r="AE71" s="79"/>
      <c r="AF71" s="76"/>
      <c r="AG71" s="76"/>
      <c r="AH71" s="77"/>
    </row>
    <row r="72" spans="1:34" x14ac:dyDescent="0.25">
      <c r="A72" s="3">
        <v>23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2"/>
      <c r="R72" s="37"/>
      <c r="S72" s="38"/>
      <c r="T72" s="38"/>
      <c r="U72" s="38"/>
      <c r="V72" s="39"/>
      <c r="W72" s="69"/>
      <c r="X72" s="70"/>
      <c r="Y72" s="37"/>
      <c r="Z72" s="39"/>
      <c r="AA72" s="37"/>
      <c r="AB72" s="39"/>
      <c r="AC72" s="79"/>
      <c r="AD72" s="79"/>
      <c r="AE72" s="79"/>
      <c r="AF72" s="76"/>
      <c r="AG72" s="76"/>
      <c r="AH72" s="77"/>
    </row>
    <row r="73" spans="1:34" x14ac:dyDescent="0.25">
      <c r="A73" s="3">
        <v>24</v>
      </c>
      <c r="B73" s="80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R73" s="37"/>
      <c r="S73" s="38"/>
      <c r="T73" s="38"/>
      <c r="U73" s="38"/>
      <c r="V73" s="39"/>
      <c r="W73" s="69"/>
      <c r="X73" s="70"/>
      <c r="Y73" s="37"/>
      <c r="Z73" s="39"/>
      <c r="AA73" s="37"/>
      <c r="AB73" s="39"/>
      <c r="AC73" s="79"/>
      <c r="AD73" s="79"/>
      <c r="AE73" s="79"/>
      <c r="AF73" s="76"/>
      <c r="AG73" s="76"/>
      <c r="AH73" s="77"/>
    </row>
    <row r="74" spans="1:34" ht="16.5" thickBot="1" x14ac:dyDescent="0.3">
      <c r="A74" s="132" t="s">
        <v>7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4">
        <f>SUM(AF50:AH73)</f>
        <v>0</v>
      </c>
      <c r="AG74" s="133"/>
      <c r="AH74" s="135"/>
    </row>
    <row r="75" spans="1:34" ht="3.75" customHeight="1" thickBot="1" x14ac:dyDescent="0.3"/>
    <row r="76" spans="1:34" x14ac:dyDescent="0.25">
      <c r="A76" s="129" t="s">
        <v>32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1"/>
    </row>
    <row r="77" spans="1:34" ht="81" customHeight="1" thickBot="1" x14ac:dyDescent="0.3">
      <c r="A77" s="116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8"/>
    </row>
    <row r="78" spans="1:34" ht="4.5" customHeight="1" thickBot="1" x14ac:dyDescent="0.3"/>
    <row r="79" spans="1:34" x14ac:dyDescent="0.25">
      <c r="A79" s="40" t="s">
        <v>33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2"/>
    </row>
    <row r="80" spans="1:34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6"/>
    </row>
    <row r="81" spans="1:34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6"/>
    </row>
    <row r="82" spans="1:34" x14ac:dyDescent="0.25">
      <c r="A82" s="125" t="s">
        <v>2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7">
        <f ca="1">TODAY()</f>
        <v>43844</v>
      </c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8"/>
    </row>
    <row r="83" spans="1:34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6"/>
    </row>
    <row r="84" spans="1:34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6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6"/>
    </row>
    <row r="88" spans="1:34" x14ac:dyDescent="0.25">
      <c r="A88" s="119" t="s">
        <v>62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 t="s">
        <v>95</v>
      </c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1"/>
    </row>
    <row r="89" spans="1:34" x14ac:dyDescent="0.25">
      <c r="A89" s="119" t="s">
        <v>52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 t="s">
        <v>46</v>
      </c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1"/>
    </row>
    <row r="90" spans="1:34" ht="3" customHeight="1" thickBot="1" x14ac:dyDescent="0.3">
      <c r="A90" s="122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4"/>
    </row>
    <row r="91" spans="1:34" ht="3.75" customHeight="1" thickBot="1" x14ac:dyDescent="0.3"/>
    <row r="92" spans="1:34" x14ac:dyDescent="0.25">
      <c r="A92" s="40" t="s">
        <v>34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2"/>
    </row>
    <row r="93" spans="1:34" x14ac:dyDescent="0.25">
      <c r="A93" s="144" t="s">
        <v>35</v>
      </c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2"/>
    </row>
    <row r="94" spans="1:34" ht="33" customHeight="1" x14ac:dyDescent="0.25">
      <c r="A94" s="138" t="s">
        <v>36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6"/>
    </row>
    <row r="95" spans="1:34" x14ac:dyDescent="0.25">
      <c r="A95" s="7"/>
      <c r="B95" s="8" t="s">
        <v>37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10"/>
    </row>
    <row r="96" spans="1:34" x14ac:dyDescent="0.25">
      <c r="A96" s="4"/>
      <c r="B96" s="147" t="s">
        <v>38</v>
      </c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9"/>
      <c r="AH96" s="6"/>
    </row>
    <row r="97" spans="1:34" ht="29.25" customHeight="1" x14ac:dyDescent="0.25">
      <c r="A97" s="4"/>
      <c r="B97" s="150" t="s">
        <v>61</v>
      </c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51"/>
      <c r="AH97" s="6"/>
    </row>
    <row r="98" spans="1:34" ht="4.5" customHeight="1" x14ac:dyDescent="0.25">
      <c r="A98" s="4"/>
      <c r="B98" s="1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12"/>
      <c r="AH98" s="6"/>
    </row>
    <row r="99" spans="1:34" x14ac:dyDescent="0.25">
      <c r="A99" s="4"/>
      <c r="B99" s="152" t="s">
        <v>39</v>
      </c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4"/>
      <c r="AH99" s="6"/>
    </row>
    <row r="100" spans="1:34" x14ac:dyDescent="0.25">
      <c r="A100" s="4"/>
      <c r="B100" s="11"/>
      <c r="C100" s="20" t="s">
        <v>51</v>
      </c>
      <c r="D100" s="5"/>
      <c r="E100" s="5" t="s">
        <v>40</v>
      </c>
      <c r="F100" s="5"/>
      <c r="G100" s="5"/>
      <c r="H100" s="5"/>
      <c r="I100" s="5"/>
      <c r="J100" s="5"/>
      <c r="K100" s="5"/>
      <c r="L100" s="51"/>
      <c r="M100" s="51"/>
      <c r="N100" s="51"/>
      <c r="O100" s="51"/>
      <c r="P100" s="51"/>
      <c r="Q100" s="5" t="s">
        <v>41</v>
      </c>
      <c r="R100" s="5"/>
      <c r="S100" s="5"/>
      <c r="T100" s="51"/>
      <c r="U100" s="51"/>
      <c r="V100" s="51"/>
      <c r="W100" s="5" t="s">
        <v>42</v>
      </c>
      <c r="X100" s="5"/>
      <c r="Y100" s="5"/>
      <c r="Z100" s="51"/>
      <c r="AA100" s="51"/>
      <c r="AB100" s="51"/>
      <c r="AC100" s="51"/>
      <c r="AD100" s="51"/>
      <c r="AE100" s="51"/>
      <c r="AF100" s="51"/>
      <c r="AG100" s="13" t="s">
        <v>3</v>
      </c>
      <c r="AH100" s="6"/>
    </row>
    <row r="101" spans="1:34" x14ac:dyDescent="0.25">
      <c r="A101" s="7"/>
      <c r="B101" s="14"/>
      <c r="C101" s="16"/>
      <c r="D101" s="8"/>
      <c r="E101" s="8" t="s">
        <v>43</v>
      </c>
      <c r="F101" s="136"/>
      <c r="G101" s="136"/>
      <c r="H101" s="136"/>
      <c r="I101" s="136"/>
      <c r="J101" s="136"/>
      <c r="K101" s="136"/>
      <c r="L101" s="136"/>
      <c r="M101" s="136"/>
      <c r="N101" s="136"/>
      <c r="O101" s="8" t="s">
        <v>44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13"/>
      <c r="AH101" s="15"/>
    </row>
    <row r="102" spans="1:34" x14ac:dyDescent="0.25">
      <c r="A102" s="7"/>
      <c r="B102" s="14"/>
      <c r="C102" s="20"/>
      <c r="D102" s="8"/>
      <c r="E102" s="51" t="s">
        <v>49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7"/>
      <c r="AH102" s="15"/>
    </row>
    <row r="103" spans="1:34" x14ac:dyDescent="0.25">
      <c r="A103" s="7"/>
      <c r="B103" s="14"/>
      <c r="C103" s="8"/>
      <c r="D103" s="8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7"/>
      <c r="AH103" s="15"/>
    </row>
    <row r="104" spans="1:34" ht="17.25" customHeight="1" x14ac:dyDescent="0.25">
      <c r="A104" s="7"/>
      <c r="B104" s="141" t="s">
        <v>45</v>
      </c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3"/>
      <c r="AH104" s="15"/>
    </row>
    <row r="105" spans="1:34" ht="5.25" customHeight="1" x14ac:dyDescent="0.25">
      <c r="A105" s="7"/>
      <c r="B105" s="8"/>
      <c r="C105" s="8"/>
      <c r="D105" s="8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5"/>
    </row>
    <row r="106" spans="1:34" ht="29.25" customHeight="1" x14ac:dyDescent="0.25">
      <c r="A106" s="138" t="s">
        <v>47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40"/>
    </row>
    <row r="107" spans="1:34" ht="15.75" customHeight="1" thickBot="1" x14ac:dyDescent="0.3">
      <c r="A107" s="17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9"/>
    </row>
  </sheetData>
  <protectedRanges>
    <protectedRange sqref="Y62:AE73 A77 R77" name="Intervalo3"/>
    <protectedRange sqref="A8:A41" name="Intervalo1"/>
    <protectedRange sqref="A44" name="Intervalo2"/>
  </protectedRanges>
  <mergeCells count="437">
    <mergeCell ref="A39:I39"/>
    <mergeCell ref="J39:M39"/>
    <mergeCell ref="O39:V39"/>
    <mergeCell ref="W39:X39"/>
    <mergeCell ref="Y39:Z39"/>
    <mergeCell ref="AA39:AD39"/>
    <mergeCell ref="AE39:AH39"/>
    <mergeCell ref="A38:I38"/>
    <mergeCell ref="J38:M38"/>
    <mergeCell ref="O38:V38"/>
    <mergeCell ref="W38:X38"/>
    <mergeCell ref="Y38:Z38"/>
    <mergeCell ref="AA38:AD38"/>
    <mergeCell ref="AE38:AH38"/>
    <mergeCell ref="A36:I36"/>
    <mergeCell ref="J36:M36"/>
    <mergeCell ref="O36:V36"/>
    <mergeCell ref="W36:X36"/>
    <mergeCell ref="Y36:Z36"/>
    <mergeCell ref="AA36:AD36"/>
    <mergeCell ref="AE36:AH36"/>
    <mergeCell ref="A37:I37"/>
    <mergeCell ref="J37:M37"/>
    <mergeCell ref="O37:V37"/>
    <mergeCell ref="W37:X37"/>
    <mergeCell ref="Y37:Z37"/>
    <mergeCell ref="AA37:AD37"/>
    <mergeCell ref="AE37:AH37"/>
    <mergeCell ref="A34:I34"/>
    <mergeCell ref="J34:M34"/>
    <mergeCell ref="O34:V34"/>
    <mergeCell ref="W34:X34"/>
    <mergeCell ref="Y34:Z34"/>
    <mergeCell ref="AA34:AD34"/>
    <mergeCell ref="AE34:AH34"/>
    <mergeCell ref="A35:I35"/>
    <mergeCell ref="J35:M35"/>
    <mergeCell ref="O35:V35"/>
    <mergeCell ref="W35:X35"/>
    <mergeCell ref="Y35:Z35"/>
    <mergeCell ref="AA35:AD35"/>
    <mergeCell ref="AE35:AH35"/>
    <mergeCell ref="A32:I32"/>
    <mergeCell ref="J32:M32"/>
    <mergeCell ref="O32:V32"/>
    <mergeCell ref="W32:X32"/>
    <mergeCell ref="Y32:Z32"/>
    <mergeCell ref="AA32:AD32"/>
    <mergeCell ref="AE32:AH32"/>
    <mergeCell ref="A33:I33"/>
    <mergeCell ref="J33:M33"/>
    <mergeCell ref="O33:V33"/>
    <mergeCell ref="W33:X33"/>
    <mergeCell ref="Y33:Z33"/>
    <mergeCell ref="AA33:AD33"/>
    <mergeCell ref="AE33:AH33"/>
    <mergeCell ref="A22:I22"/>
    <mergeCell ref="J22:M22"/>
    <mergeCell ref="O22:V22"/>
    <mergeCell ref="W22:X22"/>
    <mergeCell ref="Y22:Z22"/>
    <mergeCell ref="AA22:AD22"/>
    <mergeCell ref="AE22:AH22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E103:AG103"/>
    <mergeCell ref="A106:AH106"/>
    <mergeCell ref="B104:AG104"/>
    <mergeCell ref="A93:AH93"/>
    <mergeCell ref="A94:AH94"/>
    <mergeCell ref="B96:AG96"/>
    <mergeCell ref="B97:AG97"/>
    <mergeCell ref="B99:AG99"/>
    <mergeCell ref="L100:P100"/>
    <mergeCell ref="T100:V100"/>
    <mergeCell ref="Z100:AF100"/>
    <mergeCell ref="F101:N101"/>
    <mergeCell ref="E102:P102"/>
    <mergeCell ref="Q102:AG102"/>
    <mergeCell ref="R72:V72"/>
    <mergeCell ref="R73:V73"/>
    <mergeCell ref="A77:AH77"/>
    <mergeCell ref="A92:AH92"/>
    <mergeCell ref="A89:P89"/>
    <mergeCell ref="Q89:AH89"/>
    <mergeCell ref="A88:P88"/>
    <mergeCell ref="Q88:AH88"/>
    <mergeCell ref="B69:Q69"/>
    <mergeCell ref="B70:Q70"/>
    <mergeCell ref="B71:Q71"/>
    <mergeCell ref="B72:Q72"/>
    <mergeCell ref="B73:Q73"/>
    <mergeCell ref="A90:AH90"/>
    <mergeCell ref="A79:AH79"/>
    <mergeCell ref="A82:Q82"/>
    <mergeCell ref="R82:AH82"/>
    <mergeCell ref="A76:AH76"/>
    <mergeCell ref="A74:AE74"/>
    <mergeCell ref="AF74:AH74"/>
    <mergeCell ref="Y72:Z72"/>
    <mergeCell ref="AA72:AB72"/>
    <mergeCell ref="AC72:AE72"/>
    <mergeCell ref="AF72:AH72"/>
    <mergeCell ref="A40:I40"/>
    <mergeCell ref="J40:M40"/>
    <mergeCell ref="N40:AD40"/>
    <mergeCell ref="AE40:AH40"/>
    <mergeCell ref="A41:AD41"/>
    <mergeCell ref="AE41:AH41"/>
    <mergeCell ref="R51:V51"/>
    <mergeCell ref="R52:V52"/>
    <mergeCell ref="R53:V53"/>
    <mergeCell ref="B52:Q52"/>
    <mergeCell ref="B53:Q53"/>
    <mergeCell ref="B50:Q50"/>
    <mergeCell ref="B51:Q51"/>
    <mergeCell ref="AC48:AE49"/>
    <mergeCell ref="AF48:AH49"/>
    <mergeCell ref="A46:AH46"/>
    <mergeCell ref="A47:AH47"/>
    <mergeCell ref="W49:X49"/>
    <mergeCell ref="W48:AB48"/>
    <mergeCell ref="Y49:Z49"/>
    <mergeCell ref="AA49:AB49"/>
    <mergeCell ref="R48:V49"/>
    <mergeCell ref="B48:Q49"/>
    <mergeCell ref="A48:A49"/>
    <mergeCell ref="J19:M19"/>
    <mergeCell ref="A9:M9"/>
    <mergeCell ref="N9:AH9"/>
    <mergeCell ref="AA17:AD17"/>
    <mergeCell ref="AA18:AD18"/>
    <mergeCell ref="AA19:AD19"/>
    <mergeCell ref="W17:X17"/>
    <mergeCell ref="W18:X18"/>
    <mergeCell ref="W19:X19"/>
    <mergeCell ref="O19:V19"/>
    <mergeCell ref="O10:V10"/>
    <mergeCell ref="O17:V17"/>
    <mergeCell ref="O18:V18"/>
    <mergeCell ref="Y17:Z17"/>
    <mergeCell ref="Y18:Z18"/>
    <mergeCell ref="Y19:Z19"/>
    <mergeCell ref="AE17:AH17"/>
    <mergeCell ref="AE18:AH18"/>
    <mergeCell ref="AE19:AH19"/>
    <mergeCell ref="W10:X10"/>
    <mergeCell ref="A11:I11"/>
    <mergeCell ref="J11:M11"/>
    <mergeCell ref="O11:V11"/>
    <mergeCell ref="W11:X11"/>
    <mergeCell ref="Y73:Z73"/>
    <mergeCell ref="AA73:AB73"/>
    <mergeCell ref="AC73:AE73"/>
    <mergeCell ref="AF73:AH73"/>
    <mergeCell ref="W72:X72"/>
    <mergeCell ref="W73:X73"/>
    <mergeCell ref="W60:X60"/>
    <mergeCell ref="W61:X61"/>
    <mergeCell ref="Y60:Z60"/>
    <mergeCell ref="Y61:Z61"/>
    <mergeCell ref="AC60:AE60"/>
    <mergeCell ref="AC61:AE61"/>
    <mergeCell ref="AF60:AH60"/>
    <mergeCell ref="AF61:AH61"/>
    <mergeCell ref="AA60:AB60"/>
    <mergeCell ref="AA61:AB61"/>
    <mergeCell ref="AA71:AB71"/>
    <mergeCell ref="AC71:AE71"/>
    <mergeCell ref="AF71:AH71"/>
    <mergeCell ref="W70:X70"/>
    <mergeCell ref="W71:X71"/>
    <mergeCell ref="Y69:Z69"/>
    <mergeCell ref="AA69:AB69"/>
    <mergeCell ref="AC69:AE69"/>
    <mergeCell ref="R70:V70"/>
    <mergeCell ref="R71:V71"/>
    <mergeCell ref="Y62:Z62"/>
    <mergeCell ref="AA62:AB62"/>
    <mergeCell ref="AC62:AE62"/>
    <mergeCell ref="AF62:AH62"/>
    <mergeCell ref="Y63:Z63"/>
    <mergeCell ref="AA63:AB63"/>
    <mergeCell ref="AC63:AE63"/>
    <mergeCell ref="AF63:AH63"/>
    <mergeCell ref="W62:X62"/>
    <mergeCell ref="W63:X63"/>
    <mergeCell ref="R69:V69"/>
    <mergeCell ref="R62:V62"/>
    <mergeCell ref="R63:V63"/>
    <mergeCell ref="R64:V64"/>
    <mergeCell ref="R65:V65"/>
    <mergeCell ref="R66:V66"/>
    <mergeCell ref="R67:V67"/>
    <mergeCell ref="Y70:Z70"/>
    <mergeCell ref="AA70:AB70"/>
    <mergeCell ref="AC70:AE70"/>
    <mergeCell ref="AF70:AH70"/>
    <mergeCell ref="Y71:Z71"/>
    <mergeCell ref="B68:Q68"/>
    <mergeCell ref="W58:X58"/>
    <mergeCell ref="W59:X59"/>
    <mergeCell ref="Y58:Z58"/>
    <mergeCell ref="Y59:Z59"/>
    <mergeCell ref="AC58:AE58"/>
    <mergeCell ref="AC59:AE59"/>
    <mergeCell ref="AF58:AH58"/>
    <mergeCell ref="AF59:AH59"/>
    <mergeCell ref="AA58:AB58"/>
    <mergeCell ref="AA59:AB59"/>
    <mergeCell ref="B60:Q60"/>
    <mergeCell ref="B61:Q61"/>
    <mergeCell ref="R68:V68"/>
    <mergeCell ref="R58:V58"/>
    <mergeCell ref="R59:V59"/>
    <mergeCell ref="R60:V60"/>
    <mergeCell ref="R61:V61"/>
    <mergeCell ref="Y68:Z68"/>
    <mergeCell ref="AA68:AB68"/>
    <mergeCell ref="AC68:AE68"/>
    <mergeCell ref="AF68:AH68"/>
    <mergeCell ref="AA67:AB67"/>
    <mergeCell ref="AC67:AE67"/>
    <mergeCell ref="AF69:AH69"/>
    <mergeCell ref="W68:X68"/>
    <mergeCell ref="W69:X69"/>
    <mergeCell ref="B66:Q66"/>
    <mergeCell ref="B67:Q67"/>
    <mergeCell ref="W56:X56"/>
    <mergeCell ref="W57:X57"/>
    <mergeCell ref="Y56:Z56"/>
    <mergeCell ref="Y57:Z57"/>
    <mergeCell ref="AC56:AE56"/>
    <mergeCell ref="AC57:AE57"/>
    <mergeCell ref="AF56:AH56"/>
    <mergeCell ref="AF57:AH57"/>
    <mergeCell ref="AA56:AB56"/>
    <mergeCell ref="AA57:AB57"/>
    <mergeCell ref="B58:Q58"/>
    <mergeCell ref="B59:Q59"/>
    <mergeCell ref="R56:V56"/>
    <mergeCell ref="R57:V57"/>
    <mergeCell ref="Y66:Z66"/>
    <mergeCell ref="AA66:AB66"/>
    <mergeCell ref="AC66:AE66"/>
    <mergeCell ref="AF66:AH66"/>
    <mergeCell ref="Y67:Z67"/>
    <mergeCell ref="AF67:AH67"/>
    <mergeCell ref="W66:X66"/>
    <mergeCell ref="W67:X67"/>
    <mergeCell ref="B64:Q64"/>
    <mergeCell ref="B65:Q65"/>
    <mergeCell ref="W54:X54"/>
    <mergeCell ref="W55:X55"/>
    <mergeCell ref="Y54:Z54"/>
    <mergeCell ref="Y55:Z55"/>
    <mergeCell ref="AC54:AE54"/>
    <mergeCell ref="AC55:AE55"/>
    <mergeCell ref="AF54:AH54"/>
    <mergeCell ref="AF55:AH55"/>
    <mergeCell ref="AA54:AB54"/>
    <mergeCell ref="AA55:AB55"/>
    <mergeCell ref="B56:Q56"/>
    <mergeCell ref="B57:Q57"/>
    <mergeCell ref="R54:V54"/>
    <mergeCell ref="R55:V55"/>
    <mergeCell ref="Y64:Z64"/>
    <mergeCell ref="AA64:AB64"/>
    <mergeCell ref="AC64:AE64"/>
    <mergeCell ref="AF64:AH64"/>
    <mergeCell ref="Y65:Z65"/>
    <mergeCell ref="AA65:AB65"/>
    <mergeCell ref="AC65:AE65"/>
    <mergeCell ref="AF65:AH65"/>
    <mergeCell ref="W64:X64"/>
    <mergeCell ref="W65:X65"/>
    <mergeCell ref="B62:Q62"/>
    <mergeCell ref="B63:Q63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B54:Q54"/>
    <mergeCell ref="B55:Q55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R50:V50"/>
    <mergeCell ref="A7:AH7"/>
    <mergeCell ref="A43:AH43"/>
    <mergeCell ref="A44:AH4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7:I17"/>
    <mergeCell ref="A18:I18"/>
    <mergeCell ref="A19:I19"/>
    <mergeCell ref="J17:M17"/>
    <mergeCell ref="J18:M18"/>
    <mergeCell ref="A10:I10"/>
    <mergeCell ref="J10:M10"/>
    <mergeCell ref="AE10:AH10"/>
    <mergeCell ref="AA10:AD10"/>
    <mergeCell ref="Y10:Z10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3:I13"/>
    <mergeCell ref="J13:M13"/>
    <mergeCell ref="O13:V13"/>
    <mergeCell ref="W13:X13"/>
    <mergeCell ref="Y13:Z13"/>
    <mergeCell ref="AA13:AD13"/>
    <mergeCell ref="AE13:AH13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31:I31"/>
    <mergeCell ref="J31:M31"/>
    <mergeCell ref="O31:V31"/>
    <mergeCell ref="W31:X31"/>
    <mergeCell ref="Y31:Z31"/>
    <mergeCell ref="AA31:AD31"/>
    <mergeCell ref="AE31:AH31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2020-01-14T18:44:43Z</cp:lastPrinted>
  <dcterms:created xsi:type="dcterms:W3CDTF">2017-03-14T17:02:58Z</dcterms:created>
  <dcterms:modified xsi:type="dcterms:W3CDTF">2020-01-14T18:44:44Z</dcterms:modified>
</cp:coreProperties>
</file>